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smeen.hasan\Desktop\Environmental Services\yh\"/>
    </mc:Choice>
  </mc:AlternateContent>
  <bookViews>
    <workbookView xWindow="0" yWindow="0" windowWidth="16500" windowHeight="11880"/>
  </bookViews>
  <sheets>
    <sheet name="RFP-19-54" sheetId="10" r:id="rId1"/>
  </sheets>
  <definedNames>
    <definedName name="_xlnm.Print_Titles" localSheetId="0">'RFP-19-54'!$1:$2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0" i="10" l="1"/>
  <c r="C210" i="10"/>
  <c r="F183" i="10"/>
  <c r="F185" i="10"/>
  <c r="F187" i="10"/>
  <c r="F189" i="10"/>
  <c r="F191" i="10"/>
  <c r="F193" i="10"/>
  <c r="F181" i="10"/>
  <c r="E195" i="10"/>
  <c r="E178" i="10"/>
  <c r="F178" i="10"/>
  <c r="D178" i="10"/>
  <c r="E176" i="10"/>
  <c r="F176" i="10" s="1"/>
  <c r="E174" i="10"/>
  <c r="F174" i="10" s="1"/>
  <c r="E172" i="10"/>
  <c r="F172" i="10" s="1"/>
  <c r="E167" i="10"/>
  <c r="F167" i="10"/>
  <c r="D167" i="10"/>
  <c r="E165" i="10"/>
  <c r="F165" i="10" s="1"/>
  <c r="E163" i="10"/>
  <c r="F163" i="10" s="1"/>
  <c r="E161" i="10"/>
  <c r="F161" i="10" s="1"/>
  <c r="E159" i="10"/>
  <c r="F159" i="10" s="1"/>
  <c r="E157" i="10"/>
  <c r="F157" i="10" s="1"/>
  <c r="E155" i="10"/>
  <c r="F155" i="10" s="1"/>
  <c r="E153" i="10"/>
  <c r="F153" i="10" s="1"/>
  <c r="E151" i="10"/>
  <c r="F151" i="10" s="1"/>
  <c r="D146" i="10"/>
  <c r="E144" i="10"/>
  <c r="F144" i="10" s="1"/>
  <c r="E142" i="10"/>
  <c r="F142" i="10" s="1"/>
  <c r="E140" i="10"/>
  <c r="F140" i="10" s="1"/>
  <c r="E138" i="10"/>
  <c r="F138" i="10" s="1"/>
  <c r="E136" i="10"/>
  <c r="F136" i="10" s="1"/>
  <c r="E134" i="10"/>
  <c r="F134" i="10" s="1"/>
  <c r="E132" i="10"/>
  <c r="F132" i="10" s="1"/>
  <c r="E130" i="10"/>
  <c r="F130" i="10" s="1"/>
  <c r="F146" i="10" s="1"/>
  <c r="E128" i="10"/>
  <c r="F128" i="10" s="1"/>
  <c r="E123" i="10"/>
  <c r="F123" i="10"/>
  <c r="D123" i="10"/>
  <c r="E121" i="10"/>
  <c r="F121" i="10" s="1"/>
  <c r="E119" i="10"/>
  <c r="F119" i="10" s="1"/>
  <c r="E114" i="10"/>
  <c r="F114" i="10"/>
  <c r="D114" i="10"/>
  <c r="E112" i="10"/>
  <c r="F112" i="10" s="1"/>
  <c r="E110" i="10"/>
  <c r="F110" i="10" s="1"/>
  <c r="E108" i="10"/>
  <c r="F108" i="10" s="1"/>
  <c r="E106" i="10"/>
  <c r="F106" i="10" s="1"/>
  <c r="E104" i="10"/>
  <c r="F104" i="10" s="1"/>
  <c r="E102" i="10"/>
  <c r="F102" i="10" s="1"/>
  <c r="E100" i="10"/>
  <c r="F100" i="10" s="1"/>
  <c r="E98" i="10"/>
  <c r="F98" i="10" s="1"/>
  <c r="E96" i="10"/>
  <c r="F96" i="10" s="1"/>
  <c r="E91" i="10"/>
  <c r="D91" i="10"/>
  <c r="F89" i="10"/>
  <c r="E89" i="10"/>
  <c r="E87" i="10"/>
  <c r="F87" i="10" s="1"/>
  <c r="F85" i="10"/>
  <c r="E85" i="10"/>
  <c r="E83" i="10"/>
  <c r="F83" i="10" s="1"/>
  <c r="F81" i="10"/>
  <c r="E81" i="10"/>
  <c r="E79" i="10"/>
  <c r="F79" i="10" s="1"/>
  <c r="F77" i="10"/>
  <c r="E77" i="10"/>
  <c r="E75" i="10"/>
  <c r="F75" i="10" s="1"/>
  <c r="F73" i="10"/>
  <c r="E73" i="10"/>
  <c r="E71" i="10"/>
  <c r="F71" i="10" s="1"/>
  <c r="F69" i="10"/>
  <c r="E69" i="10"/>
  <c r="E67" i="10"/>
  <c r="F67" i="10" s="1"/>
  <c r="F65" i="10"/>
  <c r="F91" i="10" s="1"/>
  <c r="E65" i="10"/>
  <c r="E63" i="10"/>
  <c r="F63" i="10" s="1"/>
  <c r="F61" i="10"/>
  <c r="E61" i="10"/>
  <c r="E59" i="10"/>
  <c r="F59" i="10" s="1"/>
  <c r="E54" i="10"/>
  <c r="F54" i="10"/>
  <c r="D54" i="10"/>
  <c r="F52" i="10"/>
  <c r="E52" i="10"/>
  <c r="E50" i="10"/>
  <c r="F50" i="10" s="1"/>
  <c r="F48" i="10"/>
  <c r="E48" i="10"/>
  <c r="E46" i="10"/>
  <c r="F46" i="10" s="1"/>
  <c r="F44" i="10"/>
  <c r="E44" i="10"/>
  <c r="E42" i="10"/>
  <c r="F42" i="10" s="1"/>
  <c r="F40" i="10"/>
  <c r="E40" i="10"/>
  <c r="E38" i="10"/>
  <c r="F38" i="10" s="1"/>
  <c r="F36" i="10"/>
  <c r="E36" i="10"/>
  <c r="E34" i="10"/>
  <c r="F34" i="10" s="1"/>
  <c r="F32" i="10"/>
  <c r="E32" i="10"/>
  <c r="E30" i="10"/>
  <c r="F30" i="10" s="1"/>
  <c r="F28" i="10"/>
  <c r="E28" i="10"/>
  <c r="E26" i="10"/>
  <c r="F26" i="10" s="1"/>
  <c r="F24" i="10"/>
  <c r="E24" i="10"/>
  <c r="F15" i="10"/>
  <c r="F17" i="10"/>
  <c r="F13" i="10"/>
  <c r="D19" i="10"/>
  <c r="E19" i="10"/>
  <c r="E15" i="10"/>
  <c r="E17" i="10"/>
  <c r="E13" i="10"/>
  <c r="C167" i="10"/>
  <c r="C146" i="10"/>
  <c r="C123" i="10"/>
  <c r="C114" i="10"/>
  <c r="C91" i="10"/>
  <c r="C54" i="10"/>
  <c r="C19" i="10"/>
  <c r="E146" i="10" l="1"/>
  <c r="F195" i="10"/>
  <c r="F19" i="10"/>
</calcChain>
</file>

<file path=xl/sharedStrings.xml><?xml version="1.0" encoding="utf-8"?>
<sst xmlns="http://schemas.openxmlformats.org/spreadsheetml/2006/main" count="279" uniqueCount="191">
  <si>
    <t>Administration Bldgs.</t>
  </si>
  <si>
    <t>Price Proposal for System Administration Buildings</t>
  </si>
  <si>
    <t>Total Square Footage / Price for System Buildings:</t>
  </si>
  <si>
    <t>$</t>
  </si>
  <si>
    <t>Central College</t>
  </si>
  <si>
    <t>Price Proposal for Central College Buildings</t>
  </si>
  <si>
    <t>Monthly Price</t>
  </si>
  <si>
    <t>Annual Price</t>
  </si>
  <si>
    <t>1215 Holman ST A 77004</t>
  </si>
  <si>
    <t>1205 Holman ST B 77004</t>
  </si>
  <si>
    <t>1215 Holman ST C 77004</t>
  </si>
  <si>
    <t>3517 Austin ST 77004</t>
  </si>
  <si>
    <t>3517 Austin ST3 77004</t>
  </si>
  <si>
    <t>1301 Alabama ST 77004</t>
  </si>
  <si>
    <t>1300 Holman St. 77004</t>
  </si>
  <si>
    <t>1300 B Holman ST 77004</t>
  </si>
  <si>
    <t>Staff Instructional Services</t>
  </si>
  <si>
    <t>3821 Caroline ST 77004</t>
  </si>
  <si>
    <t>3412 Crawford ST 77004</t>
  </si>
  <si>
    <t>3214 Austin ST 77004</t>
  </si>
  <si>
    <t>3601 Fannin 77004</t>
  </si>
  <si>
    <t>1990 W. Airport Blvd.</t>
  </si>
  <si>
    <t>1990 Airport Blvd., 77051</t>
  </si>
  <si>
    <t>Total Square Footage / Price for Central College:</t>
  </si>
  <si>
    <t xml:space="preserve">Administration  </t>
  </si>
  <si>
    <t xml:space="preserve">Central  </t>
  </si>
  <si>
    <t>Northeast</t>
  </si>
  <si>
    <t>Price Proposal for Northeast College Buildings:</t>
  </si>
  <si>
    <t>Northeast College</t>
  </si>
  <si>
    <t>4638 Airline Dr., 77022</t>
  </si>
  <si>
    <t>8001 Fulton</t>
  </si>
  <si>
    <t>555 Community College Dr., 77013</t>
  </si>
  <si>
    <t>555 Community College Dr.</t>
  </si>
  <si>
    <t>6610 Little York, A</t>
  </si>
  <si>
    <t>6010 Little York, C</t>
  </si>
  <si>
    <t>6010 Little York, B</t>
  </si>
  <si>
    <t>6010 Little York, E</t>
  </si>
  <si>
    <t>630 W. Little York</t>
  </si>
  <si>
    <t>Total Square Footage/ Price for Northeast College:</t>
  </si>
  <si>
    <t>Northwest</t>
  </si>
  <si>
    <t>Northwest College</t>
  </si>
  <si>
    <t>Total Square Footage / Price for Northwest College:</t>
  </si>
  <si>
    <t>1010 West Sam Houston Pkwy, 77043</t>
  </si>
  <si>
    <t>1550 Fox Lake Dr, 77084</t>
  </si>
  <si>
    <t>13803 Bissonnet, 77072</t>
  </si>
  <si>
    <t>2811 Hayes Rd.</t>
  </si>
  <si>
    <t>2811 Hayes Rd., 77072</t>
  </si>
  <si>
    <t>Coleman</t>
  </si>
  <si>
    <t xml:space="preserve">Coleman College for Health </t>
  </si>
  <si>
    <t>Price Proposal for Coleman College Buildings</t>
  </si>
  <si>
    <t>Cleanable Sq. Ft.</t>
  </si>
  <si>
    <t>Price Proposal for Northwest College Buildings:</t>
  </si>
  <si>
    <t>Total Square Footage / Price for Coleman College:</t>
  </si>
  <si>
    <t>Southeast</t>
  </si>
  <si>
    <t>Southeast College</t>
  </si>
  <si>
    <t>Price Proposal for Southeast College Buildings:</t>
  </si>
  <si>
    <t>Felix Morales Bldg.</t>
  </si>
  <si>
    <t>Total Square Footage / Price for Southeast College:</t>
  </si>
  <si>
    <t>Southwest</t>
  </si>
  <si>
    <t>Price Proposal for Southwest College Buildings:</t>
  </si>
  <si>
    <t>5407 Gulfton Dr., 77081</t>
  </si>
  <si>
    <t>10141 Cash Rd</t>
  </si>
  <si>
    <t>8855 W. Belford</t>
  </si>
  <si>
    <t>9910 Cash Rd.</t>
  </si>
  <si>
    <t>5601 W. Loop S., 77081</t>
  </si>
  <si>
    <t xml:space="preserve">Missouri City </t>
  </si>
  <si>
    <t>1600 Texas Parkway</t>
  </si>
  <si>
    <t>13622 Stafford Rd.</t>
  </si>
  <si>
    <t>Total Square Footage / Price for Southwest College:</t>
  </si>
  <si>
    <t xml:space="preserve">Miscellaneous Group </t>
  </si>
  <si>
    <t>Miscellaneous Facilities: Parking Garages and Warehouse</t>
  </si>
  <si>
    <t>Price Proposal for Miscellaneous Facilities:</t>
  </si>
  <si>
    <t>9424 Fannin</t>
  </si>
  <si>
    <t xml:space="preserve">Fannin Warehouse Bldg. B (office and restrooms only) </t>
  </si>
  <si>
    <t>3100 Main St.</t>
  </si>
  <si>
    <t xml:space="preserve">Total Square Footage / Price for Misc. Facilities: </t>
  </si>
  <si>
    <t>Parking Garages</t>
  </si>
  <si>
    <t>3517 Austin St., 77004</t>
  </si>
  <si>
    <t>3220 Main St., 77002</t>
  </si>
  <si>
    <t>6960 Rustic St., 77087</t>
  </si>
  <si>
    <t>5601 West Loop South</t>
  </si>
  <si>
    <t>6969 Gulf Freeway, Houston Tx. 77087</t>
  </si>
  <si>
    <t xml:space="preserve">Total / Price for Parking Structures/Facilities: </t>
  </si>
  <si>
    <t>No. of Levels</t>
  </si>
  <si>
    <t>No. of Parking Spaces</t>
  </si>
  <si>
    <t xml:space="preserve">*Note: Parking Garages-Clean Maintain Elevators (Cabs) &amp; Landings/Stairwells.  </t>
  </si>
  <si>
    <t xml:space="preserve">Parking Areas, (lots and garages) Police for Litter remove trash as needed - once a day </t>
  </si>
  <si>
    <t>Southwest College</t>
  </si>
  <si>
    <t>Price Proposal Totals</t>
  </si>
  <si>
    <t>Price Proposal Totals:</t>
  </si>
  <si>
    <t>System Administration</t>
  </si>
  <si>
    <t>Coleman College</t>
  </si>
  <si>
    <t>Miscellaneous Facilities</t>
  </si>
  <si>
    <t xml:space="preserve">Parking Garages </t>
  </si>
  <si>
    <t>Grand Totals</t>
  </si>
  <si>
    <t xml:space="preserve">Neo Café                                                                               </t>
  </si>
  <si>
    <t xml:space="preserve">Retail/Office Space (1st Floor Garage) </t>
  </si>
  <si>
    <t xml:space="preserve">J. Don Boney Bldg                                                             </t>
  </si>
  <si>
    <t xml:space="preserve">Business Center </t>
  </si>
  <si>
    <t xml:space="preserve">Curriculum Innovation Center </t>
  </si>
  <si>
    <t xml:space="preserve">Fine Arts Center </t>
  </si>
  <si>
    <t xml:space="preserve">Heinen Theather </t>
  </si>
  <si>
    <t xml:space="preserve">J.B Whitely Bldg </t>
  </si>
  <si>
    <t xml:space="preserve">San Jacinto Bldg. </t>
  </si>
  <si>
    <t xml:space="preserve">Learning HUB Science Bldg </t>
  </si>
  <si>
    <t xml:space="preserve">Crawford Annex </t>
  </si>
  <si>
    <t xml:space="preserve">Theatre One </t>
  </si>
  <si>
    <t xml:space="preserve">Educational Development Center </t>
  </si>
  <si>
    <t xml:space="preserve">3601 Fannin </t>
  </si>
  <si>
    <t xml:space="preserve">Willie Lee Gay Hall </t>
  </si>
  <si>
    <t xml:space="preserve">South Campus Workforce Building </t>
  </si>
  <si>
    <t xml:space="preserve">Auto Tech Training Center A </t>
  </si>
  <si>
    <t xml:space="preserve">Auto Tech Training Center B </t>
  </si>
  <si>
    <t xml:space="preserve">Northline Campus </t>
  </si>
  <si>
    <t xml:space="preserve">Northline Academic </t>
  </si>
  <si>
    <t xml:space="preserve">Codwell Hall </t>
  </si>
  <si>
    <t xml:space="preserve">Roland Smith Truck Driving </t>
  </si>
  <si>
    <t xml:space="preserve">Public Safety Shooting Range </t>
  </si>
  <si>
    <t xml:space="preserve">PSI External Showers </t>
  </si>
  <si>
    <t xml:space="preserve">Science Building Global </t>
  </si>
  <si>
    <t xml:space="preserve">Learning HUB </t>
  </si>
  <si>
    <t xml:space="preserve">North Forest </t>
  </si>
  <si>
    <t xml:space="preserve">North Forest Academic </t>
  </si>
  <si>
    <t xml:space="preserve">North Forest Workforce </t>
  </si>
  <si>
    <t xml:space="preserve">North Forest Automotive </t>
  </si>
  <si>
    <t xml:space="preserve">Acres Homes </t>
  </si>
  <si>
    <t xml:space="preserve">Spring Branch </t>
  </si>
  <si>
    <t xml:space="preserve">Spring Branch Science &amp; Tech </t>
  </si>
  <si>
    <t xml:space="preserve">Common Area/Faculty Offices </t>
  </si>
  <si>
    <t xml:space="preserve">Performing Arts Ctr.  </t>
  </si>
  <si>
    <t xml:space="preserve">Katy Campus </t>
  </si>
  <si>
    <t xml:space="preserve">Alief </t>
  </si>
  <si>
    <t xml:space="preserve">Alief Campus </t>
  </si>
  <si>
    <t xml:space="preserve">West Houston Institute </t>
  </si>
  <si>
    <t xml:space="preserve">Coleman Health Sciences </t>
  </si>
  <si>
    <t>1900 Pressler Dr., 77030</t>
  </si>
  <si>
    <t xml:space="preserve">Angela Morales Bldg. </t>
  </si>
  <si>
    <t>6816 Rustic St, 77087</t>
  </si>
  <si>
    <t xml:space="preserve">Felix Fraga </t>
  </si>
  <si>
    <t>301 N. Drennan</t>
  </si>
  <si>
    <t xml:space="preserve">SE Learning Hub </t>
  </si>
  <si>
    <t xml:space="preserve">Workforce Bldg </t>
  </si>
  <si>
    <t xml:space="preserve">Student Life Center </t>
  </si>
  <si>
    <t xml:space="preserve">Workforce II </t>
  </si>
  <si>
    <t xml:space="preserve">Felix Fraga Stem </t>
  </si>
  <si>
    <t xml:space="preserve">Parking Garage 1st Floor Space </t>
  </si>
  <si>
    <t>6815 Rustic St, 77087</t>
  </si>
  <si>
    <t xml:space="preserve">Gulfton Center </t>
  </si>
  <si>
    <t xml:space="preserve">Scarcella Science &amp; Technology </t>
  </si>
  <si>
    <t xml:space="preserve">Brays Oaks </t>
  </si>
  <si>
    <t xml:space="preserve">West Loop Center </t>
  </si>
  <si>
    <t xml:space="preserve">Stafford Workforce </t>
  </si>
  <si>
    <t xml:space="preserve">Stafford Learning Hub </t>
  </si>
  <si>
    <t xml:space="preserve">Fannin Warehouse Bldg. D (restroom areas only) </t>
  </si>
  <si>
    <r>
      <t>Mechanical Floors – 13</t>
    </r>
    <r>
      <rPr>
        <vertAlign val="superscript"/>
        <sz val="11"/>
        <color theme="1"/>
        <rFont val="Tahoma"/>
        <family val="2"/>
      </rPr>
      <t>th</t>
    </r>
    <r>
      <rPr>
        <sz val="11"/>
        <color theme="1"/>
        <rFont val="Tahoma"/>
        <family val="2"/>
      </rPr>
      <t xml:space="preserve">,  Occupied  areas </t>
    </r>
  </si>
  <si>
    <t xml:space="preserve">Administration Parking Garage </t>
  </si>
  <si>
    <t xml:space="preserve">Southeast Parking Garage </t>
  </si>
  <si>
    <t xml:space="preserve">Hayes Road Parking Garage </t>
  </si>
  <si>
    <t xml:space="preserve">Northline Campus Parking Garage </t>
  </si>
  <si>
    <t xml:space="preserve">Southwest Parking Garage </t>
  </si>
  <si>
    <t xml:space="preserve">Woodridge Parking Lot </t>
  </si>
  <si>
    <t>System Building- Office Space</t>
  </si>
  <si>
    <t xml:space="preserve">Physical Cooling Plant Office Area </t>
  </si>
  <si>
    <t xml:space="preserve">Alief Workforce Bldg. * </t>
  </si>
  <si>
    <t xml:space="preserve">Coleman Medical Tower Occupied Floors Only </t>
  </si>
  <si>
    <t>3100 Main St. Houston TX, 77002</t>
  </si>
  <si>
    <t>Fine Arts Paking Garage</t>
  </si>
  <si>
    <t>Sq. Ft. Price Per Year</t>
  </si>
  <si>
    <t>SCHEDULE OF ITEMS AND PRICES FOR ENVIRONMENTAL SERVICES</t>
  </si>
  <si>
    <t>The Proposer/Contractor agrees to furnish all labor, tools, equipment, materials, supervision, transportation, insurance, reports and all other items necessary to perform the work complete, in strict compliance with the terms and conditions of the contract at the firm unit rates stated herein in accordance with the Scope of Services and the corresponding Frequency Cleaning Chart and Day Porter Duties listed below:</t>
  </si>
  <si>
    <t>Appendix No.1</t>
  </si>
  <si>
    <t>PROJECT NO. RFP 19-54</t>
  </si>
  <si>
    <t>3220 Main St. 77002</t>
  </si>
  <si>
    <t>1050 West Sam Houston Pkwy, 77043</t>
  </si>
  <si>
    <t>1060 West Sam Houston Pkwy, 77043</t>
  </si>
  <si>
    <t>1919 Pressler Dr. 77030</t>
  </si>
  <si>
    <t>6940 Rustic St, 77087</t>
  </si>
  <si>
    <r>
      <rPr>
        <b/>
        <sz val="11"/>
        <color theme="1"/>
        <rFont val="Calibri"/>
        <family val="2"/>
        <scheme val="minor"/>
      </rPr>
      <t>Proposed Daily Hourly Rate For Additional Personnel:</t>
    </r>
    <r>
      <rPr>
        <sz val="11"/>
        <color theme="1"/>
        <rFont val="Calibri"/>
        <family val="2"/>
        <scheme val="minor"/>
      </rPr>
      <t xml:space="preserve">
Provide a fee schedule fee-per-additional services beyond the daily, monthly, or quarterly services proposed. This fee-per-additional services can be in the form of an hourly rate (include minimum time if applicable) or per service performed
</t>
    </r>
  </si>
  <si>
    <t>Day Supervisor</t>
  </si>
  <si>
    <r>
      <t xml:space="preserve">$  </t>
    </r>
    <r>
      <rPr>
        <u/>
        <sz val="10"/>
        <color theme="1"/>
        <rFont val="Tahoma"/>
        <family val="2"/>
      </rPr>
      <t xml:space="preserve">  </t>
    </r>
  </si>
  <si>
    <t>Cleaning Personnel</t>
  </si>
  <si>
    <t>Day Porter</t>
  </si>
  <si>
    <t>/Hour</t>
  </si>
  <si>
    <t>Working Hours: 6:00 AM – 5:00 PM</t>
  </si>
  <si>
    <t>Proposed Evening Hourly Rates For Additional Personnel:</t>
  </si>
  <si>
    <t>Supervisor</t>
  </si>
  <si>
    <t>Evening Porter</t>
  </si>
  <si>
    <t>Working Hours: 5:00 PM – 10:30 PM</t>
  </si>
  <si>
    <t xml:space="preserve">Provide Fee for the additional following services:
Woodridge Plaza (6969 Gulf Freeway, Houston Tx. 77087)
</t>
  </si>
  <si>
    <t xml:space="preserve">Policing of grounds, parking lot and trash collection/removal as follows; 
Monday through Friday (between 7-8am) remove trash on ground; only
Tue-Fri (between 7-9pm) remove trash bins; only
Saturdays (at 7:00pm) remove trash bins and trash on ground
Sundays (between 8-10am) remove trash bins and trash on ground
</t>
  </si>
  <si>
    <t>/Monthly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</si>
</sst>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11"/>
      <color theme="1"/>
      <name val="Tahoma"/>
      <family val="2"/>
    </font>
    <font>
      <sz val="11"/>
      <color theme="1"/>
      <name val="Tahoma"/>
      <family val="2"/>
    </font>
    <font>
      <b/>
      <sz val="9"/>
      <color theme="1"/>
      <name val="Tahoma"/>
      <family val="2"/>
    </font>
    <font>
      <vertAlign val="superscript"/>
      <sz val="11"/>
      <color theme="1"/>
      <name val="Tahoma"/>
      <family val="2"/>
    </font>
    <font>
      <sz val="11"/>
      <name val="Tahoma"/>
      <family val="2"/>
    </font>
    <font>
      <b/>
      <sz val="11"/>
      <color theme="1"/>
      <name val="Calibri"/>
      <family val="2"/>
      <scheme val="minor"/>
    </font>
    <font>
      <sz val="10"/>
      <color theme="1"/>
      <name val="Tahoma"/>
      <family val="2"/>
    </font>
    <font>
      <u/>
      <sz val="10"/>
      <color theme="1"/>
      <name val="Tahoma"/>
      <family val="2"/>
    </font>
  </fonts>
  <fills count="7">
    <fill>
      <patternFill patternType="none"/>
    </fill>
    <fill>
      <patternFill patternType="gray125"/>
    </fill>
    <fill>
      <patternFill patternType="solid">
        <fgColor rgb="FFDADADA"/>
        <bgColor indexed="64"/>
      </patternFill>
    </fill>
    <fill>
      <patternFill patternType="solid">
        <fgColor rgb="FFE1E1E1"/>
        <bgColor indexed="64"/>
      </patternFill>
    </fill>
    <fill>
      <patternFill patternType="solid">
        <fgColor rgb="FFBFBFBF"/>
        <bgColor indexed="64"/>
      </patternFill>
    </fill>
    <fill>
      <patternFill patternType="solid">
        <fgColor rgb="FFFFFF00"/>
        <bgColor indexed="64"/>
      </patternFill>
    </fill>
    <fill>
      <patternFill patternType="solid">
        <fgColor theme="2" tint="-9.9978637043366805E-2"/>
        <bgColor indexed="64"/>
      </patternFill>
    </fill>
  </fills>
  <borders count="52">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ck">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thick">
        <color rgb="FF000000"/>
      </top>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medium">
        <color rgb="FF000000"/>
      </left>
      <right/>
      <top style="thick">
        <color rgb="FF000000"/>
      </top>
      <bottom style="thick">
        <color rgb="FF000000"/>
      </bottom>
      <diagonal/>
    </border>
    <border>
      <left style="medium">
        <color indexed="64"/>
      </left>
      <right/>
      <top style="medium">
        <color indexed="64"/>
      </top>
      <bottom/>
      <diagonal/>
    </border>
    <border>
      <left style="medium">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rgb="FF000000"/>
      </left>
      <right style="medium">
        <color rgb="FF000000"/>
      </right>
      <top style="thick">
        <color rgb="FF000000"/>
      </top>
      <bottom/>
      <diagonal/>
    </border>
    <border>
      <left/>
      <right style="thick">
        <color rgb="FF000000"/>
      </right>
      <top style="thick">
        <color rgb="FF000000"/>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style="thick">
        <color rgb="FF000000"/>
      </bottom>
      <diagonal/>
    </border>
    <border>
      <left/>
      <right/>
      <top style="medium">
        <color indexed="64"/>
      </top>
      <bottom style="thick">
        <color rgb="FF000000"/>
      </bottom>
      <diagonal/>
    </border>
    <border>
      <left/>
      <right style="medium">
        <color indexed="64"/>
      </right>
      <top style="medium">
        <color indexed="64"/>
      </top>
      <bottom style="thick">
        <color rgb="FF000000"/>
      </bottom>
      <diagonal/>
    </border>
    <border>
      <left style="medium">
        <color indexed="64"/>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bottom style="medium">
        <color indexed="64"/>
      </bottom>
      <diagonal/>
    </border>
    <border>
      <left/>
      <right style="thick">
        <color rgb="FF000000"/>
      </right>
      <top style="medium">
        <color indexed="64"/>
      </top>
      <bottom style="medium">
        <color indexed="64"/>
      </bottom>
      <diagonal/>
    </border>
    <border>
      <left style="medium">
        <color indexed="64"/>
      </left>
      <right/>
      <top/>
      <bottom/>
      <diagonal/>
    </border>
    <border>
      <left style="medium">
        <color indexed="64"/>
      </left>
      <right style="medium">
        <color rgb="FF000000"/>
      </right>
      <top style="thick">
        <color rgb="FF000000"/>
      </top>
      <bottom/>
      <diagonal/>
    </border>
    <border>
      <left/>
      <right style="medium">
        <color rgb="FF000000"/>
      </right>
      <top style="medium">
        <color indexed="64"/>
      </top>
      <bottom/>
      <diagonal/>
    </border>
    <border>
      <left style="medium">
        <color rgb="FF000000"/>
      </left>
      <right style="medium">
        <color rgb="FF000000"/>
      </right>
      <top/>
      <bottom style="medium">
        <color indexed="64"/>
      </bottom>
      <diagonal/>
    </border>
    <border>
      <left style="medium">
        <color indexed="64"/>
      </left>
      <right style="medium">
        <color indexed="64"/>
      </right>
      <top/>
      <bottom/>
      <diagonal/>
    </border>
    <border>
      <left style="medium">
        <color indexed="64"/>
      </left>
      <right style="medium">
        <color rgb="FF000000"/>
      </right>
      <top/>
      <bottom/>
      <diagonal/>
    </border>
    <border>
      <left style="medium">
        <color rgb="FF000000"/>
      </left>
      <right style="medium">
        <color rgb="FF000000"/>
      </right>
      <top/>
      <bottom style="thick">
        <color rgb="FF000000"/>
      </bottom>
      <diagonal/>
    </border>
    <border>
      <left style="medium">
        <color rgb="FF000000"/>
      </left>
      <right style="medium">
        <color rgb="FF000000"/>
      </right>
      <top style="medium">
        <color indexed="64"/>
      </top>
      <bottom/>
      <diagonal/>
    </border>
    <border>
      <left/>
      <right/>
      <top style="medium">
        <color indexed="64"/>
      </top>
      <bottom style="medium">
        <color indexed="64"/>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132">
    <xf numFmtId="0" fontId="0" fillId="0" borderId="0" xfId="0"/>
    <xf numFmtId="0" fontId="3" fillId="0" borderId="3" xfId="0" applyFont="1" applyBorder="1" applyAlignment="1">
      <alignment vertical="center" wrapText="1"/>
    </xf>
    <xf numFmtId="0" fontId="2" fillId="0" borderId="0" xfId="0" applyFont="1" applyAlignment="1">
      <alignment vertical="center"/>
    </xf>
    <xf numFmtId="0" fontId="3" fillId="0" borderId="0" xfId="0" applyFont="1" applyAlignment="1">
      <alignment vertical="center"/>
    </xf>
    <xf numFmtId="0" fontId="2" fillId="0" borderId="3" xfId="0" applyFont="1" applyBorder="1" applyAlignment="1">
      <alignment vertical="center" wrapText="1"/>
    </xf>
    <xf numFmtId="0" fontId="2" fillId="0" borderId="11" xfId="0" applyFont="1" applyBorder="1" applyAlignment="1">
      <alignment vertical="center" wrapText="1"/>
    </xf>
    <xf numFmtId="0" fontId="2" fillId="0" borderId="26" xfId="0" applyFont="1" applyBorder="1" applyAlignment="1">
      <alignment vertical="center" wrapText="1"/>
    </xf>
    <xf numFmtId="0" fontId="2" fillId="2" borderId="24" xfId="0" applyFont="1" applyFill="1" applyBorder="1" applyAlignment="1">
      <alignment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0" fontId="2" fillId="4" borderId="25" xfId="0" applyFont="1" applyFill="1" applyBorder="1" applyAlignment="1">
      <alignment horizontal="center" vertical="center" wrapText="1"/>
    </xf>
    <xf numFmtId="0" fontId="2" fillId="0" borderId="34" xfId="0" applyFont="1" applyBorder="1" applyAlignment="1">
      <alignment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2" borderId="36" xfId="0" applyFont="1" applyFill="1" applyBorder="1" applyAlignment="1">
      <alignment horizontal="center" vertical="center" wrapText="1"/>
    </xf>
    <xf numFmtId="0" fontId="2" fillId="2" borderId="27" xfId="0" applyFont="1" applyFill="1" applyBorder="1" applyAlignment="1">
      <alignment horizontal="center" vertical="center" wrapText="1"/>
    </xf>
    <xf numFmtId="37" fontId="2" fillId="0" borderId="11" xfId="0" applyNumberFormat="1" applyFont="1" applyBorder="1" applyAlignment="1">
      <alignment horizontal="center" vertical="center" wrapText="1"/>
    </xf>
    <xf numFmtId="0" fontId="2" fillId="0" borderId="0" xfId="0" applyFont="1" applyAlignment="1" applyProtection="1">
      <alignment vertical="center"/>
    </xf>
    <xf numFmtId="3" fontId="0" fillId="0" borderId="0" xfId="0" applyNumberFormat="1" applyFont="1" applyAlignment="1" applyProtection="1">
      <alignment horizontal="right" vertical="center"/>
    </xf>
    <xf numFmtId="0" fontId="3" fillId="0" borderId="0" xfId="0" applyFont="1" applyAlignment="1" applyProtection="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2" fillId="0" borderId="13" xfId="0" applyFont="1" applyBorder="1" applyAlignment="1">
      <alignment vertical="center" wrapText="1"/>
    </xf>
    <xf numFmtId="37" fontId="2" fillId="0" borderId="13" xfId="1" applyNumberFormat="1" applyFont="1" applyBorder="1" applyAlignment="1">
      <alignment vertical="center"/>
    </xf>
    <xf numFmtId="0" fontId="0" fillId="0" borderId="0" xfId="0" applyFont="1" applyAlignment="1">
      <alignment vertical="center"/>
    </xf>
    <xf numFmtId="0" fontId="2" fillId="0" borderId="21" xfId="0" applyFont="1" applyBorder="1" applyAlignment="1">
      <alignment vertical="center" wrapText="1"/>
    </xf>
    <xf numFmtId="37" fontId="2" fillId="0" borderId="11" xfId="1" applyNumberFormat="1" applyFont="1" applyBorder="1" applyAlignment="1">
      <alignment horizontal="center" vertical="center" wrapText="1"/>
    </xf>
    <xf numFmtId="0" fontId="2" fillId="4" borderId="29" xfId="0" applyFont="1" applyFill="1" applyBorder="1" applyAlignment="1">
      <alignment horizontal="center" vertical="center" wrapText="1"/>
    </xf>
    <xf numFmtId="42" fontId="2" fillId="0" borderId="40" xfId="0" applyNumberFormat="1" applyFont="1" applyBorder="1" applyAlignment="1">
      <alignment vertical="center" wrapText="1"/>
    </xf>
    <xf numFmtId="42" fontId="2" fillId="0" borderId="35" xfId="0" applyNumberFormat="1" applyFont="1" applyBorder="1" applyAlignment="1">
      <alignment vertical="center" wrapText="1"/>
    </xf>
    <xf numFmtId="42" fontId="2" fillId="0" borderId="25" xfId="0" applyNumberFormat="1" applyFont="1" applyBorder="1" applyAlignment="1">
      <alignment vertical="center" wrapText="1"/>
    </xf>
    <xf numFmtId="42" fontId="2" fillId="0" borderId="6" xfId="0" applyNumberFormat="1" applyFont="1" applyBorder="1" applyAlignment="1">
      <alignment horizontal="left" vertical="center" wrapText="1"/>
    </xf>
    <xf numFmtId="42" fontId="2" fillId="0" borderId="6" xfId="0" applyNumberFormat="1" applyFont="1" applyBorder="1" applyAlignment="1">
      <alignment vertical="center" wrapText="1"/>
    </xf>
    <xf numFmtId="42" fontId="3" fillId="0" borderId="6" xfId="0" applyNumberFormat="1" applyFont="1" applyBorder="1" applyAlignment="1">
      <alignment vertical="center" wrapText="1"/>
    </xf>
    <xf numFmtId="0" fontId="0" fillId="0" borderId="0" xfId="0" applyFont="1" applyAlignment="1" applyProtection="1">
      <alignment vertical="center"/>
    </xf>
    <xf numFmtId="42" fontId="3" fillId="0" borderId="0" xfId="1" applyNumberFormat="1" applyFont="1" applyAlignment="1">
      <alignment vertical="center"/>
    </xf>
    <xf numFmtId="42" fontId="3" fillId="0" borderId="0" xfId="0" applyNumberFormat="1" applyFont="1" applyAlignment="1">
      <alignment vertical="center"/>
    </xf>
    <xf numFmtId="0" fontId="2" fillId="0" borderId="26" xfId="0" applyFont="1" applyBorder="1" applyAlignment="1">
      <alignment horizontal="left" vertical="center" wrapText="1"/>
    </xf>
    <xf numFmtId="42" fontId="2" fillId="0" borderId="25" xfId="0" applyNumberFormat="1" applyFont="1" applyBorder="1" applyAlignment="1">
      <alignment horizontal="left" vertical="center" wrapText="1"/>
    </xf>
    <xf numFmtId="0" fontId="2" fillId="0" borderId="5" xfId="0" applyFont="1" applyBorder="1" applyAlignment="1">
      <alignment horizontal="left" vertical="center" wrapText="1"/>
    </xf>
    <xf numFmtId="0" fontId="3" fillId="0" borderId="41" xfId="0" applyFont="1" applyBorder="1" applyAlignment="1">
      <alignment vertical="center" wrapText="1"/>
    </xf>
    <xf numFmtId="0" fontId="3" fillId="0" borderId="13" xfId="0" applyFont="1" applyBorder="1" applyAlignment="1">
      <alignment horizontal="left" vertical="center" wrapText="1"/>
    </xf>
    <xf numFmtId="42" fontId="2" fillId="5" borderId="24" xfId="1" applyNumberFormat="1"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8" fillId="0" borderId="48" xfId="0" applyFont="1" applyBorder="1" applyAlignment="1">
      <alignment horizontal="left" vertical="center" wrapText="1" indent="1"/>
    </xf>
    <xf numFmtId="0" fontId="8" fillId="0" borderId="48" xfId="0" applyFont="1" applyBorder="1" applyAlignment="1">
      <alignment horizontal="right" vertical="center" wrapText="1"/>
    </xf>
    <xf numFmtId="0" fontId="8" fillId="0" borderId="48" xfId="0" applyFont="1" applyBorder="1" applyAlignment="1">
      <alignment horizontal="center" vertical="center" wrapText="1"/>
    </xf>
    <xf numFmtId="0" fontId="8" fillId="0" borderId="48" xfId="0" applyFont="1" applyBorder="1" applyAlignment="1">
      <alignment vertical="center"/>
    </xf>
    <xf numFmtId="0" fontId="0" fillId="0" borderId="48" xfId="0" applyFont="1" applyBorder="1" applyAlignment="1" applyProtection="1">
      <alignment vertical="center"/>
    </xf>
    <xf numFmtId="0" fontId="8" fillId="0" borderId="0" xfId="0" applyFont="1" applyBorder="1" applyAlignment="1">
      <alignment vertical="center"/>
    </xf>
    <xf numFmtId="3" fontId="0" fillId="0" borderId="0" xfId="0" applyNumberFormat="1" applyFont="1" applyBorder="1" applyAlignment="1" applyProtection="1">
      <alignment horizontal="center" vertical="center"/>
    </xf>
    <xf numFmtId="3" fontId="0" fillId="0" borderId="0" xfId="0" applyNumberFormat="1" applyFont="1" applyBorder="1" applyAlignment="1" applyProtection="1">
      <alignment horizontal="right" vertical="center"/>
    </xf>
    <xf numFmtId="0" fontId="8" fillId="0" borderId="0" xfId="0" applyFont="1" applyBorder="1" applyAlignment="1">
      <alignment horizontal="left" vertical="center" wrapText="1" indent="1"/>
    </xf>
    <xf numFmtId="0" fontId="0" fillId="0" borderId="0" xfId="0" applyFont="1" applyBorder="1" applyAlignment="1" applyProtection="1">
      <alignment vertical="center"/>
    </xf>
    <xf numFmtId="0" fontId="0" fillId="6" borderId="48" xfId="0" applyFont="1" applyFill="1" applyBorder="1" applyAlignment="1" applyProtection="1">
      <alignment horizontal="left" vertical="center" wrapText="1"/>
    </xf>
    <xf numFmtId="3" fontId="0" fillId="0" borderId="49" xfId="0" applyNumberFormat="1" applyFont="1" applyBorder="1" applyAlignment="1" applyProtection="1">
      <alignment horizontal="center" vertical="center"/>
    </xf>
    <xf numFmtId="3" fontId="0" fillId="0" borderId="50" xfId="0" applyNumberFormat="1" applyFont="1" applyBorder="1" applyAlignment="1" applyProtection="1">
      <alignment horizontal="center" vertical="center"/>
    </xf>
    <xf numFmtId="0" fontId="7" fillId="6" borderId="48" xfId="0" applyFont="1" applyFill="1" applyBorder="1" applyAlignment="1" applyProtection="1">
      <alignment horizontal="left" vertical="center" wrapText="1"/>
    </xf>
    <xf numFmtId="0" fontId="0" fillId="0" borderId="49" xfId="0" applyFont="1" applyBorder="1" applyAlignment="1" applyProtection="1">
      <alignment horizontal="left" vertical="center" wrapText="1"/>
    </xf>
    <xf numFmtId="0" fontId="0" fillId="0" borderId="51" xfId="0" applyFont="1" applyBorder="1" applyAlignment="1" applyProtection="1">
      <alignment horizontal="left" vertical="center" wrapText="1"/>
    </xf>
    <xf numFmtId="0" fontId="0" fillId="0" borderId="50" xfId="0" applyFont="1" applyBorder="1" applyAlignment="1" applyProtection="1">
      <alignment horizontal="left" vertical="center" wrapText="1"/>
    </xf>
    <xf numFmtId="0" fontId="3" fillId="0" borderId="29" xfId="0" applyFont="1" applyBorder="1" applyAlignment="1">
      <alignment horizontal="center" vertical="center" wrapText="1"/>
    </xf>
    <xf numFmtId="0" fontId="3" fillId="0" borderId="33" xfId="0" applyFont="1" applyBorder="1" applyAlignment="1">
      <alignment horizontal="center" vertical="center" wrapText="1"/>
    </xf>
    <xf numFmtId="42" fontId="3" fillId="0" borderId="29" xfId="0" applyNumberFormat="1" applyFont="1" applyBorder="1" applyAlignment="1">
      <alignment horizontal="center" vertical="center" wrapText="1"/>
    </xf>
    <xf numFmtId="42" fontId="3" fillId="0" borderId="33" xfId="0" applyNumberFormat="1" applyFont="1" applyBorder="1" applyAlignment="1">
      <alignment horizontal="center" vertical="center" wrapText="1"/>
    </xf>
    <xf numFmtId="0" fontId="4" fillId="0" borderId="0" xfId="0" applyFont="1" applyAlignment="1">
      <alignment horizontal="left" vertical="center"/>
    </xf>
    <xf numFmtId="0" fontId="3" fillId="0" borderId="39" xfId="0" applyFont="1" applyBorder="1" applyAlignment="1">
      <alignment horizontal="center" vertical="center" wrapText="1"/>
    </xf>
    <xf numFmtId="0" fontId="3" fillId="0" borderId="6" xfId="0" applyFont="1" applyBorder="1" applyAlignment="1">
      <alignment horizontal="center" vertical="center" wrapText="1"/>
    </xf>
    <xf numFmtId="37" fontId="3" fillId="0" borderId="29" xfId="0" applyNumberFormat="1" applyFont="1" applyBorder="1" applyAlignment="1">
      <alignment horizontal="center" vertical="center" wrapText="1"/>
    </xf>
    <xf numFmtId="37" fontId="3" fillId="0" borderId="33" xfId="0" applyNumberFormat="1" applyFont="1" applyBorder="1" applyAlignment="1">
      <alignment horizontal="center" vertical="center" wrapText="1"/>
    </xf>
    <xf numFmtId="42" fontId="3" fillId="0" borderId="44" xfId="0" applyNumberFormat="1" applyFont="1" applyBorder="1" applyAlignment="1">
      <alignment horizontal="center" vertical="center" wrapText="1"/>
    </xf>
    <xf numFmtId="42" fontId="3" fillId="0" borderId="3" xfId="0" applyNumberFormat="1" applyFont="1" applyBorder="1" applyAlignment="1">
      <alignment horizontal="center" vertical="center" wrapText="1"/>
    </xf>
    <xf numFmtId="42" fontId="3" fillId="0" borderId="1"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42" fontId="3" fillId="0" borderId="40" xfId="0" applyNumberFormat="1" applyFont="1" applyBorder="1" applyAlignment="1">
      <alignment horizontal="center" vertical="center" wrapText="1"/>
    </xf>
    <xf numFmtId="37" fontId="3" fillId="0" borderId="38" xfId="1" applyNumberFormat="1" applyFont="1" applyBorder="1" applyAlignment="1">
      <alignment horizontal="center" vertical="center" wrapText="1"/>
    </xf>
    <xf numFmtId="37" fontId="3" fillId="0" borderId="33" xfId="1" applyNumberFormat="1" applyFont="1" applyBorder="1" applyAlignment="1">
      <alignment horizontal="center" vertical="center" wrapText="1"/>
    </xf>
    <xf numFmtId="42" fontId="3" fillId="0" borderId="38" xfId="1" applyNumberFormat="1" applyFont="1" applyBorder="1" applyAlignment="1">
      <alignment horizontal="center" vertical="center" wrapText="1"/>
    </xf>
    <xf numFmtId="42" fontId="3" fillId="0" borderId="33" xfId="1" applyNumberFormat="1" applyFont="1" applyBorder="1" applyAlignment="1">
      <alignment horizontal="center" vertical="center" wrapText="1"/>
    </xf>
    <xf numFmtId="42" fontId="3" fillId="0" borderId="22" xfId="1" applyNumberFormat="1" applyFont="1" applyBorder="1" applyAlignment="1">
      <alignment horizontal="center" vertical="center" wrapText="1"/>
    </xf>
    <xf numFmtId="42" fontId="3" fillId="0" borderId="43" xfId="1" applyNumberFormat="1" applyFont="1" applyBorder="1" applyAlignment="1">
      <alignment horizontal="center" vertical="center" wrapText="1"/>
    </xf>
    <xf numFmtId="42" fontId="3" fillId="0" borderId="40" xfId="1"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41" xfId="0" applyFont="1" applyFill="1" applyBorder="1" applyAlignment="1">
      <alignment horizontal="center" vertical="center" wrapText="1"/>
    </xf>
    <xf numFmtId="37" fontId="3" fillId="0" borderId="42" xfId="1" applyNumberFormat="1" applyFont="1" applyBorder="1" applyAlignment="1">
      <alignment horizontal="center" vertical="center" wrapText="1"/>
    </xf>
    <xf numFmtId="42" fontId="3" fillId="0" borderId="42" xfId="1" applyNumberFormat="1" applyFont="1" applyBorder="1" applyAlignment="1">
      <alignment horizontal="center" vertical="center" wrapText="1"/>
    </xf>
    <xf numFmtId="42" fontId="3" fillId="0" borderId="1" xfId="1" applyNumberFormat="1" applyFont="1" applyBorder="1" applyAlignment="1">
      <alignment horizontal="center" vertical="center" wrapText="1"/>
    </xf>
    <xf numFmtId="42" fontId="3" fillId="0" borderId="3" xfId="1" applyNumberFormat="1" applyFont="1" applyBorder="1" applyAlignment="1">
      <alignment horizontal="center" vertical="center" wrapText="1"/>
    </xf>
    <xf numFmtId="37" fontId="3" fillId="0" borderId="17" xfId="1" applyNumberFormat="1" applyFont="1" applyBorder="1" applyAlignment="1">
      <alignment horizontal="center" vertical="center"/>
    </xf>
    <xf numFmtId="37" fontId="3" fillId="0" borderId="21" xfId="1" applyNumberFormat="1" applyFont="1" applyBorder="1" applyAlignment="1">
      <alignment horizontal="center" vertical="center"/>
    </xf>
    <xf numFmtId="42" fontId="3" fillId="0" borderId="12" xfId="1" applyNumberFormat="1" applyFont="1" applyBorder="1" applyAlignment="1">
      <alignment horizontal="center" vertical="center"/>
    </xf>
    <xf numFmtId="42" fontId="3" fillId="0" borderId="13" xfId="1" applyNumberFormat="1" applyFont="1" applyBorder="1" applyAlignment="1">
      <alignment horizontal="center" vertical="center"/>
    </xf>
    <xf numFmtId="42" fontId="3" fillId="0" borderId="19" xfId="1" applyNumberFormat="1" applyFont="1" applyBorder="1" applyAlignment="1">
      <alignment horizontal="center" vertical="center"/>
    </xf>
    <xf numFmtId="42" fontId="3" fillId="0" borderId="28" xfId="1" applyNumberFormat="1" applyFont="1" applyBorder="1" applyAlignment="1">
      <alignment horizontal="center" vertical="center"/>
    </xf>
    <xf numFmtId="0" fontId="2" fillId="0" borderId="0" xfId="0" applyFont="1" applyAlignment="1" applyProtection="1">
      <alignment horizontal="center" vertical="center"/>
    </xf>
    <xf numFmtId="0" fontId="2" fillId="2" borderId="1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42" fontId="3" fillId="0" borderId="0" xfId="1" applyNumberFormat="1" applyFont="1" applyBorder="1" applyAlignment="1">
      <alignment horizontal="center" vertical="center"/>
    </xf>
    <xf numFmtId="42" fontId="3" fillId="0" borderId="41" xfId="1" applyNumberFormat="1" applyFont="1" applyBorder="1" applyAlignment="1">
      <alignment horizontal="center" vertical="center"/>
    </xf>
    <xf numFmtId="0" fontId="6" fillId="0" borderId="0" xfId="0" applyFont="1" applyAlignment="1" applyProtection="1">
      <alignment horizontal="justify" vertical="center" wrapText="1"/>
    </xf>
    <xf numFmtId="37" fontId="3" fillId="0" borderId="37" xfId="1" applyNumberFormat="1" applyFont="1" applyBorder="1" applyAlignment="1">
      <alignment horizontal="center" vertical="center"/>
    </xf>
    <xf numFmtId="37" fontId="3" fillId="0" borderId="29" xfId="0" applyNumberFormat="1" applyFont="1" applyFill="1" applyBorder="1" applyAlignment="1">
      <alignment horizontal="center" vertical="center" wrapText="1"/>
    </xf>
    <xf numFmtId="37" fontId="3" fillId="0" borderId="33" xfId="0" applyNumberFormat="1" applyFont="1" applyFill="1" applyBorder="1" applyAlignment="1">
      <alignment horizontal="center" vertical="center" wrapText="1"/>
    </xf>
    <xf numFmtId="37" fontId="3" fillId="0" borderId="46" xfId="1" applyNumberFormat="1" applyFont="1" applyFill="1" applyBorder="1" applyAlignment="1">
      <alignment horizontal="center" vertical="center" wrapText="1"/>
    </xf>
    <xf numFmtId="37" fontId="3" fillId="0" borderId="47" xfId="1" applyNumberFormat="1" applyFont="1" applyFill="1" applyBorder="1" applyAlignment="1">
      <alignment horizontal="center" vertical="center" wrapText="1"/>
    </xf>
    <xf numFmtId="37" fontId="3" fillId="0" borderId="38" xfId="1" applyNumberFormat="1" applyFont="1" applyFill="1" applyBorder="1" applyAlignment="1">
      <alignment horizontal="center" vertical="center" wrapText="1"/>
    </xf>
    <xf numFmtId="37" fontId="3" fillId="0" borderId="33" xfId="1" applyNumberFormat="1" applyFont="1" applyFill="1" applyBorder="1" applyAlignment="1">
      <alignment horizontal="center" vertical="center" wrapText="1"/>
    </xf>
    <xf numFmtId="37" fontId="2" fillId="0" borderId="11" xfId="1" applyNumberFormat="1" applyFont="1" applyFill="1" applyBorder="1" applyAlignment="1">
      <alignment horizontal="center" vertical="center" wrapText="1"/>
    </xf>
    <xf numFmtId="37" fontId="2" fillId="0" borderId="6" xfId="0"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27"/>
  <sheetViews>
    <sheetView tabSelected="1" topLeftCell="A211" zoomScaleNormal="100" workbookViewId="0">
      <selection activeCell="C178" sqref="C178"/>
    </sheetView>
  </sheetViews>
  <sheetFormatPr defaultRowHeight="15" x14ac:dyDescent="0.25"/>
  <cols>
    <col min="1" max="1" width="1.85546875" style="35" customWidth="1"/>
    <col min="2" max="2" width="65.7109375" style="35" customWidth="1"/>
    <col min="3" max="3" width="13.7109375" style="19" customWidth="1"/>
    <col min="4" max="4" width="18.28515625" style="35" bestFit="1" customWidth="1"/>
    <col min="5" max="5" width="13.7109375" style="35" customWidth="1"/>
    <col min="6" max="6" width="15.28515625" style="35" customWidth="1"/>
    <col min="7" max="16384" width="9.140625" style="35"/>
  </cols>
  <sheetData>
    <row r="1" spans="2:6" x14ac:dyDescent="0.25">
      <c r="B1" s="112" t="s">
        <v>170</v>
      </c>
      <c r="C1" s="112"/>
      <c r="D1" s="112"/>
      <c r="E1" s="112"/>
      <c r="F1" s="112"/>
    </row>
    <row r="2" spans="2:6" x14ac:dyDescent="0.25">
      <c r="B2" s="112" t="s">
        <v>171</v>
      </c>
      <c r="C2" s="112"/>
      <c r="D2" s="112"/>
      <c r="E2" s="112"/>
      <c r="F2" s="112"/>
    </row>
    <row r="3" spans="2:6" x14ac:dyDescent="0.25">
      <c r="B3" s="18"/>
    </row>
    <row r="4" spans="2:6" x14ac:dyDescent="0.25">
      <c r="B4" s="112" t="s">
        <v>168</v>
      </c>
      <c r="C4" s="112"/>
      <c r="D4" s="112"/>
      <c r="E4" s="112"/>
      <c r="F4" s="112"/>
    </row>
    <row r="5" spans="2:6" ht="15" customHeight="1" x14ac:dyDescent="0.25">
      <c r="B5" s="122" t="s">
        <v>169</v>
      </c>
      <c r="C5" s="122"/>
      <c r="D5" s="122"/>
      <c r="E5" s="122"/>
      <c r="F5" s="122"/>
    </row>
    <row r="6" spans="2:6" x14ac:dyDescent="0.25">
      <c r="B6" s="122"/>
      <c r="C6" s="122"/>
      <c r="D6" s="122"/>
      <c r="E6" s="122"/>
      <c r="F6" s="122"/>
    </row>
    <row r="7" spans="2:6" x14ac:dyDescent="0.25">
      <c r="B7" s="122"/>
      <c r="C7" s="122"/>
      <c r="D7" s="122"/>
      <c r="E7" s="122"/>
      <c r="F7" s="122"/>
    </row>
    <row r="8" spans="2:6" x14ac:dyDescent="0.25">
      <c r="B8" s="122"/>
      <c r="C8" s="122"/>
      <c r="D8" s="122"/>
      <c r="E8" s="122"/>
      <c r="F8" s="122"/>
    </row>
    <row r="9" spans="2:6" x14ac:dyDescent="0.25">
      <c r="B9" s="20"/>
      <c r="C9" s="20"/>
      <c r="D9" s="20"/>
      <c r="E9" s="20"/>
      <c r="F9" s="20"/>
    </row>
    <row r="10" spans="2:6" s="25" customFormat="1" ht="15.75" thickBot="1" x14ac:dyDescent="0.3">
      <c r="B10" s="2" t="s">
        <v>24</v>
      </c>
    </row>
    <row r="11" spans="2:6" s="25" customFormat="1" ht="30" customHeight="1" thickBot="1" x14ac:dyDescent="0.3">
      <c r="B11" s="113" t="s">
        <v>0</v>
      </c>
      <c r="C11" s="115" t="s">
        <v>1</v>
      </c>
      <c r="D11" s="116"/>
      <c r="E11" s="116"/>
      <c r="F11" s="117"/>
    </row>
    <row r="12" spans="2:6" s="25" customFormat="1" ht="46.5" customHeight="1" thickBot="1" x14ac:dyDescent="0.3">
      <c r="B12" s="114"/>
      <c r="C12" s="43" t="s">
        <v>50</v>
      </c>
      <c r="D12" s="45" t="s">
        <v>7</v>
      </c>
      <c r="E12" s="46" t="s">
        <v>167</v>
      </c>
      <c r="F12" s="44" t="s">
        <v>6</v>
      </c>
    </row>
    <row r="13" spans="2:6" s="25" customFormat="1" ht="20.100000000000001" customHeight="1" x14ac:dyDescent="0.25">
      <c r="B13" s="21" t="s">
        <v>161</v>
      </c>
      <c r="C13" s="123">
        <v>361585</v>
      </c>
      <c r="D13" s="121"/>
      <c r="E13" s="120">
        <f>C13*D13</f>
        <v>0</v>
      </c>
      <c r="F13" s="121">
        <f>E13*12</f>
        <v>0</v>
      </c>
    </row>
    <row r="14" spans="2:6" s="25" customFormat="1" ht="20.100000000000001" customHeight="1" thickBot="1" x14ac:dyDescent="0.3">
      <c r="B14" s="42" t="s">
        <v>165</v>
      </c>
      <c r="C14" s="107"/>
      <c r="D14" s="109"/>
      <c r="E14" s="111"/>
      <c r="F14" s="109"/>
    </row>
    <row r="15" spans="2:6" s="25" customFormat="1" ht="20.100000000000001" customHeight="1" x14ac:dyDescent="0.25">
      <c r="B15" s="21" t="s">
        <v>95</v>
      </c>
      <c r="C15" s="106">
        <v>9910</v>
      </c>
      <c r="D15" s="108"/>
      <c r="E15" s="110">
        <f t="shared" ref="E15" si="0">C15*D15</f>
        <v>0</v>
      </c>
      <c r="F15" s="108">
        <f t="shared" ref="F15" si="1">E15*12</f>
        <v>0</v>
      </c>
    </row>
    <row r="16" spans="2:6" s="25" customFormat="1" ht="20.100000000000001" customHeight="1" thickBot="1" x14ac:dyDescent="0.3">
      <c r="B16" s="22" t="s">
        <v>165</v>
      </c>
      <c r="C16" s="107"/>
      <c r="D16" s="109"/>
      <c r="E16" s="111"/>
      <c r="F16" s="109"/>
    </row>
    <row r="17" spans="2:6" s="25" customFormat="1" ht="20.100000000000001" customHeight="1" x14ac:dyDescent="0.25">
      <c r="B17" s="21" t="s">
        <v>96</v>
      </c>
      <c r="C17" s="106">
        <v>26145</v>
      </c>
      <c r="D17" s="108"/>
      <c r="E17" s="110">
        <f t="shared" ref="E17" si="2">C17*D17</f>
        <v>0</v>
      </c>
      <c r="F17" s="108">
        <f t="shared" ref="F17" si="3">E17*12</f>
        <v>0</v>
      </c>
    </row>
    <row r="18" spans="2:6" s="25" customFormat="1" ht="20.100000000000001" customHeight="1" thickBot="1" x14ac:dyDescent="0.3">
      <c r="B18" s="22" t="s">
        <v>172</v>
      </c>
      <c r="C18" s="107"/>
      <c r="D18" s="109"/>
      <c r="E18" s="111"/>
      <c r="F18" s="109"/>
    </row>
    <row r="19" spans="2:6" s="25" customFormat="1" ht="30" customHeight="1" thickBot="1" x14ac:dyDescent="0.3">
      <c r="B19" s="23" t="s">
        <v>2</v>
      </c>
      <c r="C19" s="24">
        <f>SUM(C13:C17)</f>
        <v>397640</v>
      </c>
      <c r="D19" s="30">
        <f>SUM(D13:D18)</f>
        <v>0</v>
      </c>
      <c r="E19" s="29">
        <f>SUM(E13:E18)</f>
        <v>0</v>
      </c>
      <c r="F19" s="29">
        <f>SUM(F13:F18)</f>
        <v>0</v>
      </c>
    </row>
    <row r="21" spans="2:6" s="3" customFormat="1" ht="20.100000000000001" customHeight="1" thickBot="1" x14ac:dyDescent="0.3">
      <c r="B21" s="2" t="s">
        <v>25</v>
      </c>
      <c r="C21" s="36"/>
    </row>
    <row r="22" spans="2:6" s="3" customFormat="1" ht="30" customHeight="1" thickTop="1" thickBot="1" x14ac:dyDescent="0.3">
      <c r="B22" s="90" t="s">
        <v>4</v>
      </c>
      <c r="C22" s="119" t="s">
        <v>5</v>
      </c>
      <c r="D22" s="93"/>
      <c r="E22" s="93"/>
      <c r="F22" s="94"/>
    </row>
    <row r="23" spans="2:6" s="3" customFormat="1" ht="43.5" customHeight="1" thickTop="1" thickBot="1" x14ac:dyDescent="0.3">
      <c r="B23" s="118"/>
      <c r="C23" s="43" t="s">
        <v>50</v>
      </c>
      <c r="D23" s="45" t="s">
        <v>7</v>
      </c>
      <c r="E23" s="46" t="s">
        <v>167</v>
      </c>
      <c r="F23" s="44" t="s">
        <v>6</v>
      </c>
    </row>
    <row r="24" spans="2:6" s="3" customFormat="1" ht="20.100000000000001" customHeight="1" x14ac:dyDescent="0.25">
      <c r="B24" s="21" t="s">
        <v>97</v>
      </c>
      <c r="C24" s="102">
        <v>20565</v>
      </c>
      <c r="D24" s="103"/>
      <c r="E24" s="104">
        <f t="shared" ref="E24" si="4">C24*D24</f>
        <v>0</v>
      </c>
      <c r="F24" s="104">
        <f t="shared" ref="F24" si="5">E24*12</f>
        <v>0</v>
      </c>
    </row>
    <row r="25" spans="2:6" s="3" customFormat="1" ht="20.100000000000001" customHeight="1" thickBot="1" x14ac:dyDescent="0.3">
      <c r="B25" s="22" t="s">
        <v>8</v>
      </c>
      <c r="C25" s="84"/>
      <c r="D25" s="86"/>
      <c r="E25" s="105"/>
      <c r="F25" s="105"/>
    </row>
    <row r="26" spans="2:6" s="3" customFormat="1" ht="20.100000000000001" customHeight="1" x14ac:dyDescent="0.25">
      <c r="B26" s="21" t="s">
        <v>98</v>
      </c>
      <c r="C26" s="102">
        <v>33400</v>
      </c>
      <c r="D26" s="103"/>
      <c r="E26" s="104">
        <f t="shared" ref="E26" si="6">C26*D26</f>
        <v>0</v>
      </c>
      <c r="F26" s="104">
        <f t="shared" ref="F26" si="7">E26*12</f>
        <v>0</v>
      </c>
    </row>
    <row r="27" spans="2:6" s="3" customFormat="1" ht="20.100000000000001" customHeight="1" thickBot="1" x14ac:dyDescent="0.3">
      <c r="B27" s="22" t="s">
        <v>9</v>
      </c>
      <c r="C27" s="84"/>
      <c r="D27" s="86"/>
      <c r="E27" s="105"/>
      <c r="F27" s="105"/>
    </row>
    <row r="28" spans="2:6" s="3" customFormat="1" ht="20.100000000000001" customHeight="1" x14ac:dyDescent="0.25">
      <c r="B28" s="21" t="s">
        <v>99</v>
      </c>
      <c r="C28" s="102">
        <v>2190</v>
      </c>
      <c r="D28" s="103"/>
      <c r="E28" s="104">
        <f t="shared" ref="E28" si="8">C28*D28</f>
        <v>0</v>
      </c>
      <c r="F28" s="104">
        <f t="shared" ref="F28" si="9">E28*12</f>
        <v>0</v>
      </c>
    </row>
    <row r="29" spans="2:6" s="3" customFormat="1" ht="20.100000000000001" customHeight="1" thickBot="1" x14ac:dyDescent="0.3">
      <c r="B29" s="22" t="s">
        <v>10</v>
      </c>
      <c r="C29" s="84"/>
      <c r="D29" s="86"/>
      <c r="E29" s="105"/>
      <c r="F29" s="105"/>
    </row>
    <row r="30" spans="2:6" s="3" customFormat="1" ht="20.100000000000001" customHeight="1" x14ac:dyDescent="0.25">
      <c r="B30" s="21" t="s">
        <v>100</v>
      </c>
      <c r="C30" s="102">
        <v>71445</v>
      </c>
      <c r="D30" s="103"/>
      <c r="E30" s="104">
        <f t="shared" ref="E30" si="10">C30*D30</f>
        <v>0</v>
      </c>
      <c r="F30" s="104">
        <f t="shared" ref="F30" si="11">E30*12</f>
        <v>0</v>
      </c>
    </row>
    <row r="31" spans="2:6" s="3" customFormat="1" ht="20.100000000000001" customHeight="1" thickBot="1" x14ac:dyDescent="0.3">
      <c r="B31" s="22" t="s">
        <v>11</v>
      </c>
      <c r="C31" s="84"/>
      <c r="D31" s="86"/>
      <c r="E31" s="105"/>
      <c r="F31" s="105"/>
    </row>
    <row r="32" spans="2:6" s="3" customFormat="1" ht="20.100000000000001" customHeight="1" x14ac:dyDescent="0.25">
      <c r="B32" s="21" t="s">
        <v>101</v>
      </c>
      <c r="C32" s="102">
        <v>12990</v>
      </c>
      <c r="D32" s="103"/>
      <c r="E32" s="104">
        <f t="shared" ref="E32" si="12">C32*D32</f>
        <v>0</v>
      </c>
      <c r="F32" s="104">
        <f t="shared" ref="F32" si="13">E32*12</f>
        <v>0</v>
      </c>
    </row>
    <row r="33" spans="2:6" s="3" customFormat="1" ht="20.100000000000001" customHeight="1" thickBot="1" x14ac:dyDescent="0.3">
      <c r="B33" s="22" t="s">
        <v>12</v>
      </c>
      <c r="C33" s="84"/>
      <c r="D33" s="86"/>
      <c r="E33" s="105"/>
      <c r="F33" s="105"/>
    </row>
    <row r="34" spans="2:6" s="3" customFormat="1" ht="20.100000000000001" customHeight="1" x14ac:dyDescent="0.25">
      <c r="B34" s="21" t="s">
        <v>102</v>
      </c>
      <c r="C34" s="102">
        <v>93760</v>
      </c>
      <c r="D34" s="103"/>
      <c r="E34" s="104">
        <f t="shared" ref="E34" si="14">C34*D34</f>
        <v>0</v>
      </c>
      <c r="F34" s="104">
        <f t="shared" ref="F34" si="15">E34*12</f>
        <v>0</v>
      </c>
    </row>
    <row r="35" spans="2:6" s="3" customFormat="1" ht="20.100000000000001" customHeight="1" thickBot="1" x14ac:dyDescent="0.3">
      <c r="B35" s="22" t="s">
        <v>13</v>
      </c>
      <c r="C35" s="84"/>
      <c r="D35" s="86"/>
      <c r="E35" s="105"/>
      <c r="F35" s="105"/>
    </row>
    <row r="36" spans="2:6" s="3" customFormat="1" ht="20.100000000000001" customHeight="1" x14ac:dyDescent="0.25">
      <c r="B36" s="21" t="s">
        <v>103</v>
      </c>
      <c r="C36" s="102">
        <v>122070</v>
      </c>
      <c r="D36" s="103"/>
      <c r="E36" s="104">
        <f t="shared" ref="E36" si="16">C36*D36</f>
        <v>0</v>
      </c>
      <c r="F36" s="104">
        <f t="shared" ref="F36" si="17">E36*12</f>
        <v>0</v>
      </c>
    </row>
    <row r="37" spans="2:6" s="3" customFormat="1" ht="20.100000000000001" customHeight="1" thickBot="1" x14ac:dyDescent="0.3">
      <c r="B37" s="22" t="s">
        <v>14</v>
      </c>
      <c r="C37" s="84"/>
      <c r="D37" s="86"/>
      <c r="E37" s="105"/>
      <c r="F37" s="105"/>
    </row>
    <row r="38" spans="2:6" s="3" customFormat="1" ht="20.100000000000001" customHeight="1" x14ac:dyDescent="0.25">
      <c r="B38" s="21" t="s">
        <v>104</v>
      </c>
      <c r="C38" s="102">
        <v>109370</v>
      </c>
      <c r="D38" s="103"/>
      <c r="E38" s="104">
        <f t="shared" ref="E38" si="18">C38*D38</f>
        <v>0</v>
      </c>
      <c r="F38" s="104">
        <f t="shared" ref="F38" si="19">E38*12</f>
        <v>0</v>
      </c>
    </row>
    <row r="39" spans="2:6" s="3" customFormat="1" ht="20.100000000000001" customHeight="1" thickBot="1" x14ac:dyDescent="0.3">
      <c r="B39" s="22" t="s">
        <v>15</v>
      </c>
      <c r="C39" s="84"/>
      <c r="D39" s="86"/>
      <c r="E39" s="105"/>
      <c r="F39" s="105"/>
    </row>
    <row r="40" spans="2:6" s="3" customFormat="1" ht="20.100000000000001" customHeight="1" x14ac:dyDescent="0.25">
      <c r="B40" s="21" t="s">
        <v>16</v>
      </c>
      <c r="C40" s="102">
        <v>18345</v>
      </c>
      <c r="D40" s="103"/>
      <c r="E40" s="104">
        <f t="shared" ref="E40" si="20">C40*D40</f>
        <v>0</v>
      </c>
      <c r="F40" s="104">
        <f t="shared" ref="F40" si="21">E40*12</f>
        <v>0</v>
      </c>
    </row>
    <row r="41" spans="2:6" s="3" customFormat="1" ht="20.100000000000001" customHeight="1" thickBot="1" x14ac:dyDescent="0.3">
      <c r="B41" s="22" t="s">
        <v>17</v>
      </c>
      <c r="C41" s="84"/>
      <c r="D41" s="86"/>
      <c r="E41" s="105"/>
      <c r="F41" s="105"/>
    </row>
    <row r="42" spans="2:6" s="3" customFormat="1" ht="20.100000000000001" customHeight="1" x14ac:dyDescent="0.25">
      <c r="B42" s="21" t="s">
        <v>105</v>
      </c>
      <c r="C42" s="102">
        <v>2320</v>
      </c>
      <c r="D42" s="103"/>
      <c r="E42" s="104">
        <f t="shared" ref="E42" si="22">C42*D42</f>
        <v>0</v>
      </c>
      <c r="F42" s="104">
        <f t="shared" ref="F42" si="23">E42*12</f>
        <v>0</v>
      </c>
    </row>
    <row r="43" spans="2:6" s="3" customFormat="1" ht="20.100000000000001" customHeight="1" thickBot="1" x14ac:dyDescent="0.3">
      <c r="B43" s="22" t="s">
        <v>18</v>
      </c>
      <c r="C43" s="84"/>
      <c r="D43" s="86"/>
      <c r="E43" s="105"/>
      <c r="F43" s="105"/>
    </row>
    <row r="44" spans="2:6" s="3" customFormat="1" ht="20.100000000000001" customHeight="1" x14ac:dyDescent="0.25">
      <c r="B44" s="21" t="s">
        <v>106</v>
      </c>
      <c r="C44" s="102">
        <v>14175</v>
      </c>
      <c r="D44" s="103"/>
      <c r="E44" s="104">
        <f t="shared" ref="E44" si="24">C44*D44</f>
        <v>0</v>
      </c>
      <c r="F44" s="104">
        <f t="shared" ref="F44" si="25">E44*12</f>
        <v>0</v>
      </c>
    </row>
    <row r="45" spans="2:6" s="3" customFormat="1" ht="20.100000000000001" customHeight="1" thickBot="1" x14ac:dyDescent="0.3">
      <c r="B45" s="22" t="s">
        <v>11</v>
      </c>
      <c r="C45" s="84"/>
      <c r="D45" s="86"/>
      <c r="E45" s="105"/>
      <c r="F45" s="105"/>
    </row>
    <row r="46" spans="2:6" s="3" customFormat="1" ht="20.100000000000001" customHeight="1" x14ac:dyDescent="0.25">
      <c r="B46" s="21" t="s">
        <v>107</v>
      </c>
      <c r="C46" s="102">
        <v>16100</v>
      </c>
      <c r="D46" s="103"/>
      <c r="E46" s="104">
        <f t="shared" ref="E46" si="26">C46*D46</f>
        <v>0</v>
      </c>
      <c r="F46" s="104">
        <f t="shared" ref="F46" si="27">E46*12</f>
        <v>0</v>
      </c>
    </row>
    <row r="47" spans="2:6" s="3" customFormat="1" ht="20.100000000000001" customHeight="1" thickBot="1" x14ac:dyDescent="0.3">
      <c r="B47" s="22" t="s">
        <v>19</v>
      </c>
      <c r="C47" s="84"/>
      <c r="D47" s="86"/>
      <c r="E47" s="105"/>
      <c r="F47" s="105"/>
    </row>
    <row r="48" spans="2:6" s="3" customFormat="1" ht="20.100000000000001" customHeight="1" x14ac:dyDescent="0.25">
      <c r="B48" s="21" t="s">
        <v>108</v>
      </c>
      <c r="C48" s="102">
        <v>19245</v>
      </c>
      <c r="D48" s="103"/>
      <c r="E48" s="104">
        <f t="shared" ref="E48" si="28">C48*D48</f>
        <v>0</v>
      </c>
      <c r="F48" s="104">
        <f t="shared" ref="F48" si="29">E48*12</f>
        <v>0</v>
      </c>
    </row>
    <row r="49" spans="2:6" s="3" customFormat="1" ht="20.100000000000001" customHeight="1" thickBot="1" x14ac:dyDescent="0.3">
      <c r="B49" s="22" t="s">
        <v>20</v>
      </c>
      <c r="C49" s="84"/>
      <c r="D49" s="86"/>
      <c r="E49" s="105"/>
      <c r="F49" s="105"/>
    </row>
    <row r="50" spans="2:6" s="3" customFormat="1" ht="20.100000000000001" customHeight="1" x14ac:dyDescent="0.25">
      <c r="B50" s="21" t="s">
        <v>109</v>
      </c>
      <c r="C50" s="102">
        <v>35675</v>
      </c>
      <c r="D50" s="103"/>
      <c r="E50" s="104">
        <f t="shared" ref="E50" si="30">C50*D50</f>
        <v>0</v>
      </c>
      <c r="F50" s="104">
        <f t="shared" ref="F50" si="31">E50*12</f>
        <v>0</v>
      </c>
    </row>
    <row r="51" spans="2:6" s="3" customFormat="1" ht="20.100000000000001" customHeight="1" thickBot="1" x14ac:dyDescent="0.3">
      <c r="B51" s="22" t="s">
        <v>21</v>
      </c>
      <c r="C51" s="84"/>
      <c r="D51" s="86"/>
      <c r="E51" s="105"/>
      <c r="F51" s="105"/>
    </row>
    <row r="52" spans="2:6" s="3" customFormat="1" ht="20.100000000000001" customHeight="1" x14ac:dyDescent="0.25">
      <c r="B52" s="21" t="s">
        <v>110</v>
      </c>
      <c r="C52" s="102">
        <v>53075</v>
      </c>
      <c r="D52" s="103"/>
      <c r="E52" s="104">
        <f t="shared" ref="E52" si="32">C52*D52</f>
        <v>0</v>
      </c>
      <c r="F52" s="104">
        <f t="shared" ref="F52" si="33">E52*12</f>
        <v>0</v>
      </c>
    </row>
    <row r="53" spans="2:6" s="3" customFormat="1" ht="20.100000000000001" customHeight="1" thickBot="1" x14ac:dyDescent="0.3">
      <c r="B53" s="22" t="s">
        <v>22</v>
      </c>
      <c r="C53" s="84"/>
      <c r="D53" s="86"/>
      <c r="E53" s="89"/>
      <c r="F53" s="89"/>
    </row>
    <row r="54" spans="2:6" s="3" customFormat="1" ht="30" customHeight="1" thickBot="1" x14ac:dyDescent="0.3">
      <c r="B54" s="26" t="s">
        <v>23</v>
      </c>
      <c r="C54" s="27">
        <f>SUM(C24:C52)</f>
        <v>624725</v>
      </c>
      <c r="D54" s="31">
        <f>SUM(D24:D53)</f>
        <v>0</v>
      </c>
      <c r="E54" s="31">
        <f t="shared" ref="E54:F54" si="34">SUM(E24:E53)</f>
        <v>0</v>
      </c>
      <c r="F54" s="31">
        <f t="shared" si="34"/>
        <v>0</v>
      </c>
    </row>
    <row r="56" spans="2:6" s="3" customFormat="1" thickBot="1" x14ac:dyDescent="0.3">
      <c r="B56" s="2" t="s">
        <v>26</v>
      </c>
      <c r="C56" s="37"/>
    </row>
    <row r="57" spans="2:6" s="3" customFormat="1" ht="30" customHeight="1" thickTop="1" thickBot="1" x14ac:dyDescent="0.3">
      <c r="B57" s="100" t="s">
        <v>28</v>
      </c>
      <c r="C57" s="98" t="s">
        <v>27</v>
      </c>
      <c r="D57" s="98"/>
      <c r="E57" s="98"/>
      <c r="F57" s="99"/>
    </row>
    <row r="58" spans="2:6" s="3" customFormat="1" ht="42" customHeight="1" thickBot="1" x14ac:dyDescent="0.3">
      <c r="B58" s="101"/>
      <c r="C58" s="43" t="s">
        <v>50</v>
      </c>
      <c r="D58" s="45" t="s">
        <v>7</v>
      </c>
      <c r="E58" s="46" t="s">
        <v>167</v>
      </c>
      <c r="F58" s="44" t="s">
        <v>6</v>
      </c>
    </row>
    <row r="59" spans="2:6" s="3" customFormat="1" ht="20.100000000000001" customHeight="1" x14ac:dyDescent="0.25">
      <c r="B59" s="21" t="s">
        <v>111</v>
      </c>
      <c r="C59" s="72">
        <v>43670</v>
      </c>
      <c r="D59" s="67"/>
      <c r="E59" s="67">
        <f t="shared" ref="E59" si="35">C59*D59</f>
        <v>0</v>
      </c>
      <c r="F59" s="67">
        <f t="shared" ref="F59:F89" si="36">E59*12</f>
        <v>0</v>
      </c>
    </row>
    <row r="60" spans="2:6" s="3" customFormat="1" ht="20.100000000000001" customHeight="1" thickBot="1" x14ac:dyDescent="0.3">
      <c r="B60" s="22" t="s">
        <v>29</v>
      </c>
      <c r="C60" s="73"/>
      <c r="D60" s="68"/>
      <c r="E60" s="68"/>
      <c r="F60" s="68"/>
    </row>
    <row r="61" spans="2:6" s="3" customFormat="1" ht="20.100000000000001" customHeight="1" x14ac:dyDescent="0.25">
      <c r="B61" s="21" t="s">
        <v>112</v>
      </c>
      <c r="C61" s="124">
        <v>17720</v>
      </c>
      <c r="D61" s="67"/>
      <c r="E61" s="67">
        <f t="shared" ref="E61" si="37">C61*D61</f>
        <v>0</v>
      </c>
      <c r="F61" s="67">
        <f t="shared" si="36"/>
        <v>0</v>
      </c>
    </row>
    <row r="62" spans="2:6" s="3" customFormat="1" ht="20.100000000000001" customHeight="1" thickBot="1" x14ac:dyDescent="0.3">
      <c r="B62" s="22" t="s">
        <v>29</v>
      </c>
      <c r="C62" s="125"/>
      <c r="D62" s="68"/>
      <c r="E62" s="68"/>
      <c r="F62" s="68"/>
    </row>
    <row r="63" spans="2:6" s="3" customFormat="1" ht="20.100000000000001" customHeight="1" x14ac:dyDescent="0.25">
      <c r="B63" s="21" t="s">
        <v>113</v>
      </c>
      <c r="C63" s="124">
        <v>103330</v>
      </c>
      <c r="D63" s="67"/>
      <c r="E63" s="67">
        <f t="shared" ref="E63" si="38">C63*D63</f>
        <v>0</v>
      </c>
      <c r="F63" s="67">
        <f t="shared" si="36"/>
        <v>0</v>
      </c>
    </row>
    <row r="64" spans="2:6" s="3" customFormat="1" ht="20.100000000000001" customHeight="1" thickBot="1" x14ac:dyDescent="0.3">
      <c r="B64" s="22" t="s">
        <v>30</v>
      </c>
      <c r="C64" s="125"/>
      <c r="D64" s="68"/>
      <c r="E64" s="68"/>
      <c r="F64" s="68"/>
    </row>
    <row r="65" spans="2:6" s="3" customFormat="1" ht="20.100000000000001" customHeight="1" x14ac:dyDescent="0.25">
      <c r="B65" s="21" t="s">
        <v>114</v>
      </c>
      <c r="C65" s="124">
        <v>40520</v>
      </c>
      <c r="D65" s="67"/>
      <c r="E65" s="67">
        <f t="shared" ref="E65" si="39">C65*D65</f>
        <v>0</v>
      </c>
      <c r="F65" s="67">
        <f t="shared" si="36"/>
        <v>0</v>
      </c>
    </row>
    <row r="66" spans="2:6" s="3" customFormat="1" ht="20.100000000000001" customHeight="1" thickBot="1" x14ac:dyDescent="0.3">
      <c r="B66" s="22" t="s">
        <v>30</v>
      </c>
      <c r="C66" s="125"/>
      <c r="D66" s="68"/>
      <c r="E66" s="68"/>
      <c r="F66" s="68"/>
    </row>
    <row r="67" spans="2:6" s="3" customFormat="1" ht="20.100000000000001" customHeight="1" x14ac:dyDescent="0.25">
      <c r="B67" s="21" t="s">
        <v>115</v>
      </c>
      <c r="C67" s="72">
        <v>69955</v>
      </c>
      <c r="D67" s="67"/>
      <c r="E67" s="67">
        <f t="shared" ref="E67" si="40">C67*D67</f>
        <v>0</v>
      </c>
      <c r="F67" s="67">
        <f t="shared" si="36"/>
        <v>0</v>
      </c>
    </row>
    <row r="68" spans="2:6" s="3" customFormat="1" ht="20.100000000000001" customHeight="1" thickBot="1" x14ac:dyDescent="0.3">
      <c r="B68" s="22" t="s">
        <v>31</v>
      </c>
      <c r="C68" s="73"/>
      <c r="D68" s="68"/>
      <c r="E68" s="68"/>
      <c r="F68" s="68"/>
    </row>
    <row r="69" spans="2:6" s="3" customFormat="1" ht="20.100000000000001" customHeight="1" x14ac:dyDescent="0.25">
      <c r="B69" s="21" t="s">
        <v>116</v>
      </c>
      <c r="C69" s="72">
        <v>13000</v>
      </c>
      <c r="D69" s="67"/>
      <c r="E69" s="67">
        <f t="shared" ref="E69" si="41">C69*D69</f>
        <v>0</v>
      </c>
      <c r="F69" s="67">
        <f t="shared" si="36"/>
        <v>0</v>
      </c>
    </row>
    <row r="70" spans="2:6" s="3" customFormat="1" ht="20.100000000000001" customHeight="1" thickBot="1" x14ac:dyDescent="0.3">
      <c r="B70" s="22" t="s">
        <v>31</v>
      </c>
      <c r="C70" s="73"/>
      <c r="D70" s="68"/>
      <c r="E70" s="68"/>
      <c r="F70" s="68"/>
    </row>
    <row r="71" spans="2:6" s="3" customFormat="1" ht="20.100000000000001" customHeight="1" x14ac:dyDescent="0.25">
      <c r="B71" s="21" t="s">
        <v>117</v>
      </c>
      <c r="C71" s="72">
        <v>20255</v>
      </c>
      <c r="D71" s="67"/>
      <c r="E71" s="67">
        <f t="shared" ref="E71" si="42">C71*D71</f>
        <v>0</v>
      </c>
      <c r="F71" s="67">
        <f t="shared" si="36"/>
        <v>0</v>
      </c>
    </row>
    <row r="72" spans="2:6" s="3" customFormat="1" ht="20.100000000000001" customHeight="1" thickBot="1" x14ac:dyDescent="0.3">
      <c r="B72" s="22" t="s">
        <v>31</v>
      </c>
      <c r="C72" s="73"/>
      <c r="D72" s="68"/>
      <c r="E72" s="68"/>
      <c r="F72" s="68"/>
    </row>
    <row r="73" spans="2:6" s="3" customFormat="1" ht="20.100000000000001" customHeight="1" x14ac:dyDescent="0.25">
      <c r="B73" s="21" t="s">
        <v>162</v>
      </c>
      <c r="C73" s="72">
        <v>250</v>
      </c>
      <c r="D73" s="67"/>
      <c r="E73" s="67">
        <f t="shared" ref="E73" si="43">C73*D73</f>
        <v>0</v>
      </c>
      <c r="F73" s="67">
        <f t="shared" si="36"/>
        <v>0</v>
      </c>
    </row>
    <row r="74" spans="2:6" s="3" customFormat="1" ht="20.100000000000001" customHeight="1" thickBot="1" x14ac:dyDescent="0.3">
      <c r="B74" s="22" t="s">
        <v>32</v>
      </c>
      <c r="C74" s="73"/>
      <c r="D74" s="68"/>
      <c r="E74" s="68"/>
      <c r="F74" s="68"/>
    </row>
    <row r="75" spans="2:6" s="3" customFormat="1" ht="20.100000000000001" customHeight="1" x14ac:dyDescent="0.25">
      <c r="B75" s="21" t="s">
        <v>118</v>
      </c>
      <c r="C75" s="72">
        <v>400</v>
      </c>
      <c r="D75" s="67"/>
      <c r="E75" s="67">
        <f t="shared" ref="E75" si="44">C75*D75</f>
        <v>0</v>
      </c>
      <c r="F75" s="67">
        <f t="shared" si="36"/>
        <v>0</v>
      </c>
    </row>
    <row r="76" spans="2:6" s="3" customFormat="1" ht="20.100000000000001" customHeight="1" thickBot="1" x14ac:dyDescent="0.3">
      <c r="B76" s="22" t="s">
        <v>32</v>
      </c>
      <c r="C76" s="73"/>
      <c r="D76" s="68"/>
      <c r="E76" s="68"/>
      <c r="F76" s="68"/>
    </row>
    <row r="77" spans="2:6" s="3" customFormat="1" ht="20.100000000000001" customHeight="1" x14ac:dyDescent="0.25">
      <c r="B77" s="21" t="s">
        <v>119</v>
      </c>
      <c r="C77" s="72">
        <v>38425</v>
      </c>
      <c r="D77" s="67"/>
      <c r="E77" s="67">
        <f t="shared" ref="E77" si="45">C77*D77</f>
        <v>0</v>
      </c>
      <c r="F77" s="67">
        <f t="shared" si="36"/>
        <v>0</v>
      </c>
    </row>
    <row r="78" spans="2:6" s="3" customFormat="1" ht="20.100000000000001" customHeight="1" thickBot="1" x14ac:dyDescent="0.3">
      <c r="B78" s="22" t="s">
        <v>31</v>
      </c>
      <c r="C78" s="73"/>
      <c r="D78" s="68"/>
      <c r="E78" s="68"/>
      <c r="F78" s="68"/>
    </row>
    <row r="79" spans="2:6" s="3" customFormat="1" ht="20.100000000000001" customHeight="1" x14ac:dyDescent="0.25">
      <c r="B79" s="21" t="s">
        <v>120</v>
      </c>
      <c r="C79" s="72">
        <v>71945</v>
      </c>
      <c r="D79" s="67"/>
      <c r="E79" s="67">
        <f t="shared" ref="E79" si="46">C79*D79</f>
        <v>0</v>
      </c>
      <c r="F79" s="67">
        <f t="shared" si="36"/>
        <v>0</v>
      </c>
    </row>
    <row r="80" spans="2:6" s="3" customFormat="1" ht="20.100000000000001" customHeight="1" thickBot="1" x14ac:dyDescent="0.3">
      <c r="B80" s="22" t="s">
        <v>31</v>
      </c>
      <c r="C80" s="73"/>
      <c r="D80" s="68"/>
      <c r="E80" s="68"/>
      <c r="F80" s="68"/>
    </row>
    <row r="81" spans="2:6" s="3" customFormat="1" ht="20.100000000000001" customHeight="1" x14ac:dyDescent="0.25">
      <c r="B81" s="21" t="s">
        <v>121</v>
      </c>
      <c r="C81" s="72">
        <v>10770</v>
      </c>
      <c r="D81" s="67"/>
      <c r="E81" s="67">
        <f t="shared" ref="E81" si="47">C81*D81</f>
        <v>0</v>
      </c>
      <c r="F81" s="67">
        <f t="shared" si="36"/>
        <v>0</v>
      </c>
    </row>
    <row r="82" spans="2:6" s="3" customFormat="1" ht="20.100000000000001" customHeight="1" thickBot="1" x14ac:dyDescent="0.3">
      <c r="B82" s="22" t="s">
        <v>33</v>
      </c>
      <c r="C82" s="73"/>
      <c r="D82" s="68"/>
      <c r="E82" s="68"/>
      <c r="F82" s="68"/>
    </row>
    <row r="83" spans="2:6" s="3" customFormat="1" ht="20.100000000000001" customHeight="1" x14ac:dyDescent="0.25">
      <c r="B83" s="21" t="s">
        <v>122</v>
      </c>
      <c r="C83" s="72">
        <v>16260</v>
      </c>
      <c r="D83" s="67"/>
      <c r="E83" s="67">
        <f t="shared" ref="E83" si="48">C83*D83</f>
        <v>0</v>
      </c>
      <c r="F83" s="67">
        <f t="shared" si="36"/>
        <v>0</v>
      </c>
    </row>
    <row r="84" spans="2:6" s="3" customFormat="1" ht="20.100000000000001" customHeight="1" thickBot="1" x14ac:dyDescent="0.3">
      <c r="B84" s="22" t="s">
        <v>34</v>
      </c>
      <c r="C84" s="73"/>
      <c r="D84" s="68"/>
      <c r="E84" s="68"/>
      <c r="F84" s="68"/>
    </row>
    <row r="85" spans="2:6" s="3" customFormat="1" ht="20.100000000000001" customHeight="1" x14ac:dyDescent="0.25">
      <c r="B85" s="21" t="s">
        <v>123</v>
      </c>
      <c r="C85" s="72">
        <v>15475</v>
      </c>
      <c r="D85" s="67"/>
      <c r="E85" s="67">
        <f t="shared" ref="E85" si="49">C85*D85</f>
        <v>0</v>
      </c>
      <c r="F85" s="67">
        <f t="shared" si="36"/>
        <v>0</v>
      </c>
    </row>
    <row r="86" spans="2:6" s="3" customFormat="1" ht="20.100000000000001" customHeight="1" thickBot="1" x14ac:dyDescent="0.3">
      <c r="B86" s="22" t="s">
        <v>35</v>
      </c>
      <c r="C86" s="73"/>
      <c r="D86" s="68"/>
      <c r="E86" s="68"/>
      <c r="F86" s="68"/>
    </row>
    <row r="87" spans="2:6" s="3" customFormat="1" ht="20.100000000000001" customHeight="1" x14ac:dyDescent="0.25">
      <c r="B87" s="21" t="s">
        <v>124</v>
      </c>
      <c r="C87" s="72">
        <v>29480</v>
      </c>
      <c r="D87" s="67"/>
      <c r="E87" s="67">
        <f t="shared" ref="E87" si="50">C87*D87</f>
        <v>0</v>
      </c>
      <c r="F87" s="67">
        <f t="shared" si="36"/>
        <v>0</v>
      </c>
    </row>
    <row r="88" spans="2:6" s="3" customFormat="1" ht="20.100000000000001" customHeight="1" thickBot="1" x14ac:dyDescent="0.3">
      <c r="B88" s="22" t="s">
        <v>36</v>
      </c>
      <c r="C88" s="73"/>
      <c r="D88" s="68"/>
      <c r="E88" s="68"/>
      <c r="F88" s="68"/>
    </row>
    <row r="89" spans="2:6" s="3" customFormat="1" ht="20.100000000000001" customHeight="1" x14ac:dyDescent="0.25">
      <c r="B89" s="21" t="s">
        <v>125</v>
      </c>
      <c r="C89" s="72">
        <v>19560</v>
      </c>
      <c r="D89" s="67"/>
      <c r="E89" s="67">
        <f t="shared" ref="E89" si="51">C89*D89</f>
        <v>0</v>
      </c>
      <c r="F89" s="67">
        <f t="shared" si="36"/>
        <v>0</v>
      </c>
    </row>
    <row r="90" spans="2:6" s="3" customFormat="1" ht="20.100000000000001" customHeight="1" thickBot="1" x14ac:dyDescent="0.3">
      <c r="B90" s="22" t="s">
        <v>37</v>
      </c>
      <c r="C90" s="73"/>
      <c r="D90" s="68"/>
      <c r="E90" s="68"/>
      <c r="F90" s="68"/>
    </row>
    <row r="91" spans="2:6" s="3" customFormat="1" ht="30" customHeight="1" thickBot="1" x14ac:dyDescent="0.3">
      <c r="B91" s="38" t="s">
        <v>38</v>
      </c>
      <c r="C91" s="17">
        <f>SUM(C59:C89)</f>
        <v>511015</v>
      </c>
      <c r="D91" s="39">
        <f>SUM(D59:D90)</f>
        <v>0</v>
      </c>
      <c r="E91" s="39">
        <f t="shared" ref="E91:F91" si="52">SUM(E59:E90)</f>
        <v>0</v>
      </c>
      <c r="F91" s="39">
        <f t="shared" si="52"/>
        <v>0</v>
      </c>
    </row>
    <row r="92" spans="2:6" s="3" customFormat="1" ht="14.25" x14ac:dyDescent="0.25">
      <c r="C92" s="37"/>
    </row>
    <row r="93" spans="2:6" s="3" customFormat="1" thickBot="1" x14ac:dyDescent="0.3">
      <c r="B93" s="2" t="s">
        <v>39</v>
      </c>
      <c r="C93" s="37"/>
    </row>
    <row r="94" spans="2:6" s="3" customFormat="1" ht="30" customHeight="1" thickTop="1" thickBot="1" x14ac:dyDescent="0.3">
      <c r="B94" s="95" t="s">
        <v>40</v>
      </c>
      <c r="C94" s="97" t="s">
        <v>51</v>
      </c>
      <c r="D94" s="98"/>
      <c r="E94" s="98"/>
      <c r="F94" s="99"/>
    </row>
    <row r="95" spans="2:6" s="3" customFormat="1" ht="48" customHeight="1" thickBot="1" x14ac:dyDescent="0.3">
      <c r="B95" s="96"/>
      <c r="C95" s="43" t="s">
        <v>50</v>
      </c>
      <c r="D95" s="45" t="s">
        <v>7</v>
      </c>
      <c r="E95" s="46" t="s">
        <v>167</v>
      </c>
      <c r="F95" s="44" t="s">
        <v>6</v>
      </c>
    </row>
    <row r="96" spans="2:6" s="3" customFormat="1" ht="20.100000000000001" customHeight="1" x14ac:dyDescent="0.25">
      <c r="B96" s="21" t="s">
        <v>126</v>
      </c>
      <c r="C96" s="72">
        <v>105210</v>
      </c>
      <c r="D96" s="67"/>
      <c r="E96" s="67">
        <f t="shared" ref="E96" si="53">C96*D96</f>
        <v>0</v>
      </c>
      <c r="F96" s="67">
        <f t="shared" ref="F96:F112" si="54">E96*12</f>
        <v>0</v>
      </c>
    </row>
    <row r="97" spans="2:6" s="3" customFormat="1" ht="20.100000000000001" customHeight="1" thickBot="1" x14ac:dyDescent="0.3">
      <c r="B97" s="22" t="s">
        <v>42</v>
      </c>
      <c r="C97" s="73"/>
      <c r="D97" s="68"/>
      <c r="E97" s="68"/>
      <c r="F97" s="68"/>
    </row>
    <row r="98" spans="2:6" s="3" customFormat="1" ht="20.100000000000001" customHeight="1" x14ac:dyDescent="0.25">
      <c r="B98" s="21" t="s">
        <v>127</v>
      </c>
      <c r="C98" s="72">
        <v>11585</v>
      </c>
      <c r="D98" s="67"/>
      <c r="E98" s="67">
        <f t="shared" ref="E98" si="55">C98*D98</f>
        <v>0</v>
      </c>
      <c r="F98" s="67">
        <f t="shared" si="54"/>
        <v>0</v>
      </c>
    </row>
    <row r="99" spans="2:6" s="3" customFormat="1" ht="20.100000000000001" customHeight="1" thickBot="1" x14ac:dyDescent="0.3">
      <c r="B99" s="22" t="s">
        <v>173</v>
      </c>
      <c r="C99" s="73"/>
      <c r="D99" s="68"/>
      <c r="E99" s="68"/>
      <c r="F99" s="68"/>
    </row>
    <row r="100" spans="2:6" s="3" customFormat="1" ht="20.100000000000001" customHeight="1" x14ac:dyDescent="0.25">
      <c r="B100" s="21" t="s">
        <v>128</v>
      </c>
      <c r="C100" s="72">
        <v>5965</v>
      </c>
      <c r="D100" s="67"/>
      <c r="E100" s="67">
        <f t="shared" ref="E100" si="56">C100*D100</f>
        <v>0</v>
      </c>
      <c r="F100" s="67">
        <f t="shared" si="54"/>
        <v>0</v>
      </c>
    </row>
    <row r="101" spans="2:6" s="3" customFormat="1" ht="20.100000000000001" customHeight="1" thickBot="1" x14ac:dyDescent="0.3">
      <c r="B101" s="22" t="s">
        <v>173</v>
      </c>
      <c r="C101" s="73"/>
      <c r="D101" s="68"/>
      <c r="E101" s="68"/>
      <c r="F101" s="68"/>
    </row>
    <row r="102" spans="2:6" s="3" customFormat="1" ht="20.100000000000001" customHeight="1" x14ac:dyDescent="0.25">
      <c r="B102" s="21" t="s">
        <v>129</v>
      </c>
      <c r="C102" s="72">
        <v>31500</v>
      </c>
      <c r="D102" s="67"/>
      <c r="E102" s="67">
        <f t="shared" ref="E102" si="57">C102*D102</f>
        <v>0</v>
      </c>
      <c r="F102" s="67">
        <f t="shared" si="54"/>
        <v>0</v>
      </c>
    </row>
    <row r="103" spans="2:6" s="3" customFormat="1" ht="20.100000000000001" customHeight="1" thickBot="1" x14ac:dyDescent="0.3">
      <c r="B103" s="22" t="s">
        <v>174</v>
      </c>
      <c r="C103" s="73"/>
      <c r="D103" s="68"/>
      <c r="E103" s="68"/>
      <c r="F103" s="68"/>
    </row>
    <row r="104" spans="2:6" s="3" customFormat="1" ht="20.100000000000001" customHeight="1" x14ac:dyDescent="0.25">
      <c r="B104" s="21" t="s">
        <v>130</v>
      </c>
      <c r="C104" s="72">
        <v>86820</v>
      </c>
      <c r="D104" s="67"/>
      <c r="E104" s="67">
        <f t="shared" ref="E104" si="58">C104*D104</f>
        <v>0</v>
      </c>
      <c r="F104" s="67">
        <f t="shared" si="54"/>
        <v>0</v>
      </c>
    </row>
    <row r="105" spans="2:6" s="3" customFormat="1" ht="20.100000000000001" customHeight="1" thickBot="1" x14ac:dyDescent="0.3">
      <c r="B105" s="22" t="s">
        <v>43</v>
      </c>
      <c r="C105" s="73"/>
      <c r="D105" s="68"/>
      <c r="E105" s="68"/>
      <c r="F105" s="68"/>
    </row>
    <row r="106" spans="2:6" s="3" customFormat="1" ht="20.100000000000001" customHeight="1" x14ac:dyDescent="0.25">
      <c r="B106" s="21" t="s">
        <v>131</v>
      </c>
      <c r="C106" s="72">
        <v>38800</v>
      </c>
      <c r="D106" s="67"/>
      <c r="E106" s="67">
        <f t="shared" ref="E106" si="59">C106*D106</f>
        <v>0</v>
      </c>
      <c r="F106" s="67">
        <f t="shared" si="54"/>
        <v>0</v>
      </c>
    </row>
    <row r="107" spans="2:6" s="3" customFormat="1" ht="20.100000000000001" customHeight="1" thickBot="1" x14ac:dyDescent="0.3">
      <c r="B107" s="22" t="s">
        <v>44</v>
      </c>
      <c r="C107" s="73"/>
      <c r="D107" s="68"/>
      <c r="E107" s="68"/>
      <c r="F107" s="68"/>
    </row>
    <row r="108" spans="2:6" s="3" customFormat="1" ht="20.100000000000001" customHeight="1" x14ac:dyDescent="0.25">
      <c r="B108" s="21" t="s">
        <v>163</v>
      </c>
      <c r="C108" s="72">
        <v>15435</v>
      </c>
      <c r="D108" s="67"/>
      <c r="E108" s="67">
        <f t="shared" ref="E108" si="60">C108*D108</f>
        <v>0</v>
      </c>
      <c r="F108" s="67">
        <f t="shared" si="54"/>
        <v>0</v>
      </c>
    </row>
    <row r="109" spans="2:6" s="3" customFormat="1" ht="20.100000000000001" customHeight="1" thickBot="1" x14ac:dyDescent="0.3">
      <c r="B109" s="22" t="s">
        <v>44</v>
      </c>
      <c r="C109" s="73"/>
      <c r="D109" s="68"/>
      <c r="E109" s="68"/>
      <c r="F109" s="68"/>
    </row>
    <row r="110" spans="2:6" s="3" customFormat="1" ht="20.100000000000001" customHeight="1" x14ac:dyDescent="0.25">
      <c r="B110" s="21" t="s">
        <v>132</v>
      </c>
      <c r="C110" s="72">
        <v>182800</v>
      </c>
      <c r="D110" s="67"/>
      <c r="E110" s="67">
        <f t="shared" ref="E110" si="61">C110*D110</f>
        <v>0</v>
      </c>
      <c r="F110" s="67">
        <f t="shared" si="54"/>
        <v>0</v>
      </c>
    </row>
    <row r="111" spans="2:6" s="3" customFormat="1" ht="20.100000000000001" customHeight="1" thickBot="1" x14ac:dyDescent="0.3">
      <c r="B111" s="22" t="s">
        <v>46</v>
      </c>
      <c r="C111" s="73"/>
      <c r="D111" s="68"/>
      <c r="E111" s="68"/>
      <c r="F111" s="68"/>
    </row>
    <row r="112" spans="2:6" s="3" customFormat="1" ht="20.100000000000001" customHeight="1" x14ac:dyDescent="0.25">
      <c r="B112" s="21" t="s">
        <v>133</v>
      </c>
      <c r="C112" s="72">
        <v>92835</v>
      </c>
      <c r="D112" s="67"/>
      <c r="E112" s="67">
        <f t="shared" ref="E112" si="62">C112*D112</f>
        <v>0</v>
      </c>
      <c r="F112" s="67">
        <f t="shared" si="54"/>
        <v>0</v>
      </c>
    </row>
    <row r="113" spans="2:6" s="3" customFormat="1" ht="20.100000000000001" customHeight="1" thickBot="1" x14ac:dyDescent="0.3">
      <c r="B113" s="22" t="s">
        <v>46</v>
      </c>
      <c r="C113" s="73"/>
      <c r="D113" s="68"/>
      <c r="E113" s="68"/>
      <c r="F113" s="68"/>
    </row>
    <row r="114" spans="2:6" s="3" customFormat="1" ht="30" customHeight="1" thickBot="1" x14ac:dyDescent="0.3">
      <c r="B114" s="38" t="s">
        <v>41</v>
      </c>
      <c r="C114" s="17">
        <f>SUM(C96:C112)</f>
        <v>570950</v>
      </c>
      <c r="D114" s="39">
        <f>SUM(D96:D113)</f>
        <v>0</v>
      </c>
      <c r="E114" s="39">
        <f t="shared" ref="E114:F114" si="63">SUM(E96:E113)</f>
        <v>0</v>
      </c>
      <c r="F114" s="39">
        <f t="shared" si="63"/>
        <v>0</v>
      </c>
    </row>
    <row r="115" spans="2:6" s="3" customFormat="1" ht="14.25" x14ac:dyDescent="0.25">
      <c r="C115" s="37"/>
    </row>
    <row r="116" spans="2:6" s="3" customFormat="1" thickBot="1" x14ac:dyDescent="0.3">
      <c r="B116" s="2" t="s">
        <v>47</v>
      </c>
      <c r="C116" s="36"/>
    </row>
    <row r="117" spans="2:6" s="3" customFormat="1" ht="30" customHeight="1" thickTop="1" thickBot="1" x14ac:dyDescent="0.3">
      <c r="B117" s="90" t="s">
        <v>48</v>
      </c>
      <c r="C117" s="92" t="s">
        <v>49</v>
      </c>
      <c r="D117" s="93"/>
      <c r="E117" s="93"/>
      <c r="F117" s="94"/>
    </row>
    <row r="118" spans="2:6" s="3" customFormat="1" ht="44.25" customHeight="1" thickTop="1" thickBot="1" x14ac:dyDescent="0.3">
      <c r="B118" s="91"/>
      <c r="C118" s="43" t="s">
        <v>50</v>
      </c>
      <c r="D118" s="45" t="s">
        <v>7</v>
      </c>
      <c r="E118" s="46" t="s">
        <v>167</v>
      </c>
      <c r="F118" s="44" t="s">
        <v>6</v>
      </c>
    </row>
    <row r="119" spans="2:6" s="3" customFormat="1" ht="20.100000000000001" customHeight="1" thickTop="1" x14ac:dyDescent="0.25">
      <c r="B119" s="21" t="s">
        <v>134</v>
      </c>
      <c r="C119" s="83">
        <v>115050</v>
      </c>
      <c r="D119" s="85"/>
      <c r="E119" s="85">
        <f t="shared" ref="E119" si="64">C119*D119</f>
        <v>0</v>
      </c>
      <c r="F119" s="85">
        <f t="shared" ref="F119" si="65">E119*12</f>
        <v>0</v>
      </c>
    </row>
    <row r="120" spans="2:6" s="3" customFormat="1" ht="20.100000000000001" customHeight="1" thickBot="1" x14ac:dyDescent="0.3">
      <c r="B120" s="22" t="s">
        <v>135</v>
      </c>
      <c r="C120" s="84"/>
      <c r="D120" s="86"/>
      <c r="E120" s="86"/>
      <c r="F120" s="86"/>
    </row>
    <row r="121" spans="2:6" s="3" customFormat="1" ht="20.100000000000001" customHeight="1" thickTop="1" x14ac:dyDescent="0.25">
      <c r="B121" s="21" t="s">
        <v>164</v>
      </c>
      <c r="C121" s="83">
        <v>137065</v>
      </c>
      <c r="D121" s="85"/>
      <c r="E121" s="85">
        <f t="shared" ref="E121" si="66">C121*D121</f>
        <v>0</v>
      </c>
      <c r="F121" s="85">
        <f t="shared" ref="F121" si="67">E121*12</f>
        <v>0</v>
      </c>
    </row>
    <row r="122" spans="2:6" s="3" customFormat="1" ht="20.100000000000001" customHeight="1" thickBot="1" x14ac:dyDescent="0.3">
      <c r="B122" s="22" t="s">
        <v>175</v>
      </c>
      <c r="C122" s="84"/>
      <c r="D122" s="86"/>
      <c r="E122" s="86"/>
      <c r="F122" s="86"/>
    </row>
    <row r="123" spans="2:6" s="3" customFormat="1" ht="30" customHeight="1" thickBot="1" x14ac:dyDescent="0.3">
      <c r="B123" s="6" t="s">
        <v>52</v>
      </c>
      <c r="C123" s="27">
        <f>SUM(C119:C121)</f>
        <v>252115</v>
      </c>
      <c r="D123" s="31">
        <f>SUM(D119:D122)</f>
        <v>0</v>
      </c>
      <c r="E123" s="31">
        <f t="shared" ref="E123:F123" si="68">SUM(E119:E122)</f>
        <v>0</v>
      </c>
      <c r="F123" s="31">
        <f t="shared" si="68"/>
        <v>0</v>
      </c>
    </row>
    <row r="125" spans="2:6" s="3" customFormat="1" thickBot="1" x14ac:dyDescent="0.3">
      <c r="B125" s="2" t="s">
        <v>53</v>
      </c>
      <c r="C125" s="36"/>
    </row>
    <row r="126" spans="2:6" s="3" customFormat="1" ht="30" customHeight="1" thickTop="1" thickBot="1" x14ac:dyDescent="0.3">
      <c r="B126" s="90" t="s">
        <v>54</v>
      </c>
      <c r="C126" s="92" t="s">
        <v>55</v>
      </c>
      <c r="D126" s="93"/>
      <c r="E126" s="93"/>
      <c r="F126" s="94"/>
    </row>
    <row r="127" spans="2:6" s="3" customFormat="1" ht="42.75" customHeight="1" thickTop="1" thickBot="1" x14ac:dyDescent="0.3">
      <c r="B127" s="91"/>
      <c r="C127" s="43" t="s">
        <v>50</v>
      </c>
      <c r="D127" s="45" t="s">
        <v>7</v>
      </c>
      <c r="E127" s="46" t="s">
        <v>167</v>
      </c>
      <c r="F127" s="44" t="s">
        <v>6</v>
      </c>
    </row>
    <row r="128" spans="2:6" s="3" customFormat="1" ht="20.100000000000001" customHeight="1" thickTop="1" x14ac:dyDescent="0.25">
      <c r="B128" s="21" t="s">
        <v>136</v>
      </c>
      <c r="C128" s="126">
        <v>51905</v>
      </c>
      <c r="D128" s="85"/>
      <c r="E128" s="85">
        <f t="shared" ref="E128" si="69">C128*D128</f>
        <v>0</v>
      </c>
      <c r="F128" s="85">
        <f t="shared" ref="F128:F144" si="70">E128*12</f>
        <v>0</v>
      </c>
    </row>
    <row r="129" spans="2:6" s="3" customFormat="1" ht="20.100000000000001" customHeight="1" thickBot="1" x14ac:dyDescent="0.3">
      <c r="B129" s="22" t="s">
        <v>137</v>
      </c>
      <c r="C129" s="127"/>
      <c r="D129" s="86"/>
      <c r="E129" s="86"/>
      <c r="F129" s="86"/>
    </row>
    <row r="130" spans="2:6" s="3" customFormat="1" ht="20.100000000000001" customHeight="1" thickTop="1" x14ac:dyDescent="0.25">
      <c r="B130" s="21" t="s">
        <v>56</v>
      </c>
      <c r="C130" s="126">
        <v>41110</v>
      </c>
      <c r="D130" s="85"/>
      <c r="E130" s="85">
        <f t="shared" ref="E130" si="71">C130*D130</f>
        <v>0</v>
      </c>
      <c r="F130" s="85">
        <f t="shared" si="70"/>
        <v>0</v>
      </c>
    </row>
    <row r="131" spans="2:6" s="3" customFormat="1" ht="20.100000000000001" customHeight="1" thickBot="1" x14ac:dyDescent="0.3">
      <c r="B131" s="22" t="s">
        <v>146</v>
      </c>
      <c r="C131" s="127"/>
      <c r="D131" s="86"/>
      <c r="E131" s="86"/>
      <c r="F131" s="86"/>
    </row>
    <row r="132" spans="2:6" s="3" customFormat="1" ht="20.100000000000001" customHeight="1" thickTop="1" x14ac:dyDescent="0.25">
      <c r="B132" s="21" t="s">
        <v>140</v>
      </c>
      <c r="C132" s="128">
        <v>72610</v>
      </c>
      <c r="D132" s="85"/>
      <c r="E132" s="85">
        <f t="shared" ref="E132" si="72">C132*D132</f>
        <v>0</v>
      </c>
      <c r="F132" s="85">
        <f t="shared" si="70"/>
        <v>0</v>
      </c>
    </row>
    <row r="133" spans="2:6" s="3" customFormat="1" ht="20.100000000000001" customHeight="1" thickBot="1" x14ac:dyDescent="0.3">
      <c r="B133" s="22" t="s">
        <v>146</v>
      </c>
      <c r="C133" s="129"/>
      <c r="D133" s="86"/>
      <c r="E133" s="86"/>
      <c r="F133" s="86"/>
    </row>
    <row r="134" spans="2:6" s="3" customFormat="1" ht="20.100000000000001" customHeight="1" thickTop="1" x14ac:dyDescent="0.25">
      <c r="B134" s="21" t="s">
        <v>141</v>
      </c>
      <c r="C134" s="128">
        <v>32705</v>
      </c>
      <c r="D134" s="85"/>
      <c r="E134" s="85">
        <f t="shared" ref="E134" si="73">C134*D134</f>
        <v>0</v>
      </c>
      <c r="F134" s="85">
        <f t="shared" si="70"/>
        <v>0</v>
      </c>
    </row>
    <row r="135" spans="2:6" s="3" customFormat="1" ht="20.100000000000001" customHeight="1" thickBot="1" x14ac:dyDescent="0.3">
      <c r="B135" s="22" t="s">
        <v>146</v>
      </c>
      <c r="C135" s="129"/>
      <c r="D135" s="86"/>
      <c r="E135" s="86"/>
      <c r="F135" s="86"/>
    </row>
    <row r="136" spans="2:6" s="3" customFormat="1" ht="20.100000000000001" customHeight="1" thickTop="1" x14ac:dyDescent="0.25">
      <c r="B136" s="21" t="s">
        <v>142</v>
      </c>
      <c r="C136" s="128">
        <v>13385</v>
      </c>
      <c r="D136" s="85"/>
      <c r="E136" s="85">
        <f t="shared" ref="E136" si="74">C136*D136</f>
        <v>0</v>
      </c>
      <c r="F136" s="85">
        <f t="shared" si="70"/>
        <v>0</v>
      </c>
    </row>
    <row r="137" spans="2:6" s="3" customFormat="1" ht="20.100000000000001" customHeight="1" thickBot="1" x14ac:dyDescent="0.3">
      <c r="B137" s="22" t="s">
        <v>146</v>
      </c>
      <c r="C137" s="129"/>
      <c r="D137" s="86"/>
      <c r="E137" s="86"/>
      <c r="F137" s="86"/>
    </row>
    <row r="138" spans="2:6" s="3" customFormat="1" ht="20.100000000000001" customHeight="1" thickTop="1" x14ac:dyDescent="0.25">
      <c r="B138" s="21" t="s">
        <v>143</v>
      </c>
      <c r="C138" s="128">
        <v>22100</v>
      </c>
      <c r="D138" s="85"/>
      <c r="E138" s="85">
        <f t="shared" ref="E138" si="75">C138*D138</f>
        <v>0</v>
      </c>
      <c r="F138" s="85">
        <f t="shared" si="70"/>
        <v>0</v>
      </c>
    </row>
    <row r="139" spans="2:6" s="3" customFormat="1" ht="20.100000000000001" customHeight="1" thickBot="1" x14ac:dyDescent="0.3">
      <c r="B139" s="22" t="s">
        <v>146</v>
      </c>
      <c r="C139" s="129"/>
      <c r="D139" s="86"/>
      <c r="E139" s="86"/>
      <c r="F139" s="86"/>
    </row>
    <row r="140" spans="2:6" s="3" customFormat="1" ht="20.100000000000001" customHeight="1" thickTop="1" x14ac:dyDescent="0.25">
      <c r="B140" s="21" t="s">
        <v>138</v>
      </c>
      <c r="C140" s="128">
        <v>60380</v>
      </c>
      <c r="D140" s="85"/>
      <c r="E140" s="85">
        <f t="shared" ref="E140" si="76">C140*D140</f>
        <v>0</v>
      </c>
      <c r="F140" s="85">
        <f t="shared" si="70"/>
        <v>0</v>
      </c>
    </row>
    <row r="141" spans="2:6" s="3" customFormat="1" ht="20.100000000000001" customHeight="1" thickBot="1" x14ac:dyDescent="0.3">
      <c r="B141" s="22" t="s">
        <v>139</v>
      </c>
      <c r="C141" s="129"/>
      <c r="D141" s="86"/>
      <c r="E141" s="86"/>
      <c r="F141" s="86"/>
    </row>
    <row r="142" spans="2:6" s="3" customFormat="1" ht="20.100000000000001" customHeight="1" thickTop="1" x14ac:dyDescent="0.25">
      <c r="B142" s="21" t="s">
        <v>144</v>
      </c>
      <c r="C142" s="128">
        <v>31980</v>
      </c>
      <c r="D142" s="85"/>
      <c r="E142" s="85">
        <f t="shared" ref="E142" si="77">C142*D142</f>
        <v>0</v>
      </c>
      <c r="F142" s="85">
        <f t="shared" si="70"/>
        <v>0</v>
      </c>
    </row>
    <row r="143" spans="2:6" s="3" customFormat="1" ht="20.100000000000001" customHeight="1" thickBot="1" x14ac:dyDescent="0.3">
      <c r="B143" s="22" t="s">
        <v>139</v>
      </c>
      <c r="C143" s="129"/>
      <c r="D143" s="86"/>
      <c r="E143" s="86"/>
      <c r="F143" s="86"/>
    </row>
    <row r="144" spans="2:6" s="3" customFormat="1" ht="20.100000000000001" customHeight="1" thickTop="1" x14ac:dyDescent="0.25">
      <c r="B144" s="21" t="s">
        <v>145</v>
      </c>
      <c r="C144" s="128">
        <v>11575</v>
      </c>
      <c r="D144" s="85"/>
      <c r="E144" s="85">
        <f t="shared" ref="E144" si="78">C144*D144</f>
        <v>0</v>
      </c>
      <c r="F144" s="85">
        <f t="shared" si="70"/>
        <v>0</v>
      </c>
    </row>
    <row r="145" spans="2:6" s="3" customFormat="1" ht="20.100000000000001" customHeight="1" thickBot="1" x14ac:dyDescent="0.3">
      <c r="B145" s="22" t="s">
        <v>176</v>
      </c>
      <c r="C145" s="129"/>
      <c r="D145" s="86"/>
      <c r="E145" s="86"/>
      <c r="F145" s="86"/>
    </row>
    <row r="146" spans="2:6" s="3" customFormat="1" ht="30" customHeight="1" thickBot="1" x14ac:dyDescent="0.3">
      <c r="B146" s="5" t="s">
        <v>57</v>
      </c>
      <c r="C146" s="130">
        <f>SUM(C128:C144)</f>
        <v>337750</v>
      </c>
      <c r="D146" s="31">
        <f>SUM(D128:D145)</f>
        <v>0</v>
      </c>
      <c r="E146" s="31">
        <f t="shared" ref="E146:F146" si="79">SUM(E128:E145)</f>
        <v>0</v>
      </c>
      <c r="F146" s="31">
        <f t="shared" si="79"/>
        <v>0</v>
      </c>
    </row>
    <row r="148" spans="2:6" s="3" customFormat="1" thickBot="1" x14ac:dyDescent="0.3">
      <c r="B148" s="2" t="s">
        <v>58</v>
      </c>
      <c r="C148" s="36"/>
    </row>
    <row r="149" spans="2:6" s="3" customFormat="1" ht="30" customHeight="1" thickTop="1" thickBot="1" x14ac:dyDescent="0.3">
      <c r="B149" s="90" t="s">
        <v>87</v>
      </c>
      <c r="C149" s="92" t="s">
        <v>59</v>
      </c>
      <c r="D149" s="93"/>
      <c r="E149" s="93"/>
      <c r="F149" s="94"/>
    </row>
    <row r="150" spans="2:6" s="3" customFormat="1" ht="45" customHeight="1" thickTop="1" thickBot="1" x14ac:dyDescent="0.3">
      <c r="B150" s="91"/>
      <c r="C150" s="43" t="s">
        <v>50</v>
      </c>
      <c r="D150" s="45" t="s">
        <v>7</v>
      </c>
      <c r="E150" s="46" t="s">
        <v>167</v>
      </c>
      <c r="F150" s="44" t="s">
        <v>6</v>
      </c>
    </row>
    <row r="151" spans="2:6" s="3" customFormat="1" ht="20.100000000000001" customHeight="1" thickTop="1" x14ac:dyDescent="0.25">
      <c r="B151" s="21" t="s">
        <v>147</v>
      </c>
      <c r="C151" s="83">
        <v>32655</v>
      </c>
      <c r="D151" s="85"/>
      <c r="E151" s="87">
        <f t="shared" ref="E151" si="80">C151*D151</f>
        <v>0</v>
      </c>
      <c r="F151" s="87">
        <f t="shared" ref="F151:F165" si="81">E151*12</f>
        <v>0</v>
      </c>
    </row>
    <row r="152" spans="2:6" s="3" customFormat="1" ht="20.100000000000001" customHeight="1" thickBot="1" x14ac:dyDescent="0.3">
      <c r="B152" s="22" t="s">
        <v>60</v>
      </c>
      <c r="C152" s="84"/>
      <c r="D152" s="86"/>
      <c r="E152" s="88"/>
      <c r="F152" s="88"/>
    </row>
    <row r="153" spans="2:6" s="3" customFormat="1" ht="20.100000000000001" customHeight="1" thickTop="1" x14ac:dyDescent="0.25">
      <c r="B153" s="21" t="s">
        <v>148</v>
      </c>
      <c r="C153" s="83">
        <v>60030</v>
      </c>
      <c r="D153" s="85"/>
      <c r="E153" s="87">
        <f t="shared" ref="E153" si="82">C153*D153</f>
        <v>0</v>
      </c>
      <c r="F153" s="87">
        <f t="shared" si="81"/>
        <v>0</v>
      </c>
    </row>
    <row r="154" spans="2:6" s="3" customFormat="1" ht="20.100000000000001" customHeight="1" thickBot="1" x14ac:dyDescent="0.3">
      <c r="B154" s="22" t="s">
        <v>61</v>
      </c>
      <c r="C154" s="84"/>
      <c r="D154" s="86"/>
      <c r="E154" s="88"/>
      <c r="F154" s="88"/>
    </row>
    <row r="155" spans="2:6" s="3" customFormat="1" ht="20.100000000000001" customHeight="1" thickTop="1" x14ac:dyDescent="0.25">
      <c r="B155" s="21" t="s">
        <v>149</v>
      </c>
      <c r="C155" s="83">
        <v>24345</v>
      </c>
      <c r="D155" s="85"/>
      <c r="E155" s="87">
        <f t="shared" ref="E155" si="83">C155*D155</f>
        <v>0</v>
      </c>
      <c r="F155" s="87">
        <f t="shared" si="81"/>
        <v>0</v>
      </c>
    </row>
    <row r="156" spans="2:6" s="3" customFormat="1" ht="20.100000000000001" customHeight="1" thickBot="1" x14ac:dyDescent="0.3">
      <c r="B156" s="22" t="s">
        <v>62</v>
      </c>
      <c r="C156" s="84"/>
      <c r="D156" s="86"/>
      <c r="E156" s="88"/>
      <c r="F156" s="88"/>
    </row>
    <row r="157" spans="2:6" s="3" customFormat="1" ht="20.100000000000001" customHeight="1" thickTop="1" x14ac:dyDescent="0.25">
      <c r="B157" s="21" t="s">
        <v>100</v>
      </c>
      <c r="C157" s="83">
        <v>27170</v>
      </c>
      <c r="D157" s="85"/>
      <c r="E157" s="87">
        <f t="shared" ref="E157" si="84">C157*D157</f>
        <v>0</v>
      </c>
      <c r="F157" s="87">
        <f t="shared" si="81"/>
        <v>0</v>
      </c>
    </row>
    <row r="158" spans="2:6" s="3" customFormat="1" ht="20.100000000000001" customHeight="1" thickBot="1" x14ac:dyDescent="0.3">
      <c r="B158" s="22" t="s">
        <v>63</v>
      </c>
      <c r="C158" s="84"/>
      <c r="D158" s="86"/>
      <c r="E158" s="88"/>
      <c r="F158" s="88"/>
    </row>
    <row r="159" spans="2:6" s="3" customFormat="1" ht="20.100000000000001" customHeight="1" thickTop="1" x14ac:dyDescent="0.25">
      <c r="B159" s="21" t="s">
        <v>150</v>
      </c>
      <c r="C159" s="83">
        <v>212840</v>
      </c>
      <c r="D159" s="85"/>
      <c r="E159" s="87">
        <f t="shared" ref="E159" si="85">C159*D159</f>
        <v>0</v>
      </c>
      <c r="F159" s="87">
        <f t="shared" si="81"/>
        <v>0</v>
      </c>
    </row>
    <row r="160" spans="2:6" s="3" customFormat="1" ht="20.100000000000001" customHeight="1" thickBot="1" x14ac:dyDescent="0.3">
      <c r="B160" s="22" t="s">
        <v>64</v>
      </c>
      <c r="C160" s="84"/>
      <c r="D160" s="86"/>
      <c r="E160" s="88"/>
      <c r="F160" s="88"/>
    </row>
    <row r="161" spans="2:6" s="3" customFormat="1" ht="20.100000000000001" customHeight="1" thickTop="1" x14ac:dyDescent="0.25">
      <c r="B161" s="21" t="s">
        <v>65</v>
      </c>
      <c r="C161" s="83">
        <v>55690</v>
      </c>
      <c r="D161" s="85"/>
      <c r="E161" s="87">
        <f t="shared" ref="E161" si="86">C161*D161</f>
        <v>0</v>
      </c>
      <c r="F161" s="87">
        <f t="shared" si="81"/>
        <v>0</v>
      </c>
    </row>
    <row r="162" spans="2:6" s="3" customFormat="1" ht="20.100000000000001" customHeight="1" thickBot="1" x14ac:dyDescent="0.3">
      <c r="B162" s="22" t="s">
        <v>66</v>
      </c>
      <c r="C162" s="84"/>
      <c r="D162" s="86"/>
      <c r="E162" s="88"/>
      <c r="F162" s="88"/>
    </row>
    <row r="163" spans="2:6" s="3" customFormat="1" ht="20.100000000000001" customHeight="1" thickTop="1" x14ac:dyDescent="0.25">
      <c r="B163" s="21" t="s">
        <v>151</v>
      </c>
      <c r="C163" s="83">
        <v>45150</v>
      </c>
      <c r="D163" s="85"/>
      <c r="E163" s="87">
        <f t="shared" ref="E163" si="87">C163*D163</f>
        <v>0</v>
      </c>
      <c r="F163" s="87">
        <f t="shared" si="81"/>
        <v>0</v>
      </c>
    </row>
    <row r="164" spans="2:6" s="3" customFormat="1" ht="20.100000000000001" customHeight="1" thickBot="1" x14ac:dyDescent="0.3">
      <c r="B164" s="22" t="s">
        <v>67</v>
      </c>
      <c r="C164" s="84"/>
      <c r="D164" s="86"/>
      <c r="E164" s="88"/>
      <c r="F164" s="88"/>
    </row>
    <row r="165" spans="2:6" s="3" customFormat="1" ht="20.100000000000001" customHeight="1" thickTop="1" x14ac:dyDescent="0.25">
      <c r="B165" s="21" t="s">
        <v>152</v>
      </c>
      <c r="C165" s="83">
        <v>97185</v>
      </c>
      <c r="D165" s="85"/>
      <c r="E165" s="87">
        <f t="shared" ref="E165" si="88">C165*D165</f>
        <v>0</v>
      </c>
      <c r="F165" s="87">
        <f t="shared" si="81"/>
        <v>0</v>
      </c>
    </row>
    <row r="166" spans="2:6" s="3" customFormat="1" ht="20.100000000000001" customHeight="1" thickBot="1" x14ac:dyDescent="0.3">
      <c r="B166" s="22" t="s">
        <v>61</v>
      </c>
      <c r="C166" s="84"/>
      <c r="D166" s="86"/>
      <c r="E166" s="89"/>
      <c r="F166" s="89"/>
    </row>
    <row r="167" spans="2:6" s="3" customFormat="1" ht="30" customHeight="1" thickBot="1" x14ac:dyDescent="0.3">
      <c r="B167" s="6" t="s">
        <v>68</v>
      </c>
      <c r="C167" s="27">
        <f>SUM(C151:C165)</f>
        <v>555065</v>
      </c>
      <c r="D167" s="31">
        <f>SUM(D151:D166)</f>
        <v>0</v>
      </c>
      <c r="E167" s="31">
        <f t="shared" ref="E167:F167" si="89">SUM(E151:E166)</f>
        <v>0</v>
      </c>
      <c r="F167" s="31">
        <f t="shared" si="89"/>
        <v>0</v>
      </c>
    </row>
    <row r="169" spans="2:6" s="3" customFormat="1" thickBot="1" x14ac:dyDescent="0.3">
      <c r="B169" s="2" t="s">
        <v>69</v>
      </c>
    </row>
    <row r="170" spans="2:6" s="3" customFormat="1" ht="30" customHeight="1" thickBot="1" x14ac:dyDescent="0.3">
      <c r="B170" s="77" t="s">
        <v>70</v>
      </c>
      <c r="C170" s="79" t="s">
        <v>71</v>
      </c>
      <c r="D170" s="80"/>
      <c r="E170" s="80"/>
      <c r="F170" s="81"/>
    </row>
    <row r="171" spans="2:6" s="3" customFormat="1" ht="39.75" customHeight="1" thickTop="1" thickBot="1" x14ac:dyDescent="0.3">
      <c r="B171" s="78"/>
      <c r="C171" s="43" t="s">
        <v>50</v>
      </c>
      <c r="D171" s="45" t="s">
        <v>7</v>
      </c>
      <c r="E171" s="46" t="s">
        <v>167</v>
      </c>
      <c r="F171" s="44" t="s">
        <v>6</v>
      </c>
    </row>
    <row r="172" spans="2:6" s="3" customFormat="1" ht="20.100000000000001" customHeight="1" x14ac:dyDescent="0.25">
      <c r="B172" s="21" t="s">
        <v>153</v>
      </c>
      <c r="C172" s="72">
        <v>200</v>
      </c>
      <c r="D172" s="67"/>
      <c r="E172" s="74">
        <f t="shared" ref="E172" si="90">C172*D172</f>
        <v>0</v>
      </c>
      <c r="F172" s="74">
        <f t="shared" ref="F172:F176" si="91">E172*12</f>
        <v>0</v>
      </c>
    </row>
    <row r="173" spans="2:6" s="3" customFormat="1" ht="20.100000000000001" customHeight="1" thickBot="1" x14ac:dyDescent="0.3">
      <c r="B173" s="22" t="s">
        <v>72</v>
      </c>
      <c r="C173" s="73"/>
      <c r="D173" s="68"/>
      <c r="E173" s="82"/>
      <c r="F173" s="82"/>
    </row>
    <row r="174" spans="2:6" s="3" customFormat="1" ht="20.100000000000001" customHeight="1" x14ac:dyDescent="0.25">
      <c r="B174" s="21" t="s">
        <v>73</v>
      </c>
      <c r="C174" s="72">
        <v>1000</v>
      </c>
      <c r="D174" s="67"/>
      <c r="E174" s="74">
        <f t="shared" ref="E174" si="92">C174*D174</f>
        <v>0</v>
      </c>
      <c r="F174" s="74">
        <f t="shared" si="91"/>
        <v>0</v>
      </c>
    </row>
    <row r="175" spans="2:6" s="3" customFormat="1" ht="20.100000000000001" customHeight="1" thickBot="1" x14ac:dyDescent="0.3">
      <c r="B175" s="22" t="s">
        <v>72</v>
      </c>
      <c r="C175" s="73"/>
      <c r="D175" s="68"/>
      <c r="E175" s="75"/>
      <c r="F175" s="75"/>
    </row>
    <row r="176" spans="2:6" s="3" customFormat="1" ht="20.100000000000001" customHeight="1" x14ac:dyDescent="0.25">
      <c r="B176" s="21" t="s">
        <v>154</v>
      </c>
      <c r="C176" s="72">
        <v>2830</v>
      </c>
      <c r="D176" s="67"/>
      <c r="E176" s="76">
        <f t="shared" ref="E176" si="93">C176*D176</f>
        <v>0</v>
      </c>
      <c r="F176" s="76">
        <f t="shared" si="91"/>
        <v>0</v>
      </c>
    </row>
    <row r="177" spans="2:6" s="3" customFormat="1" ht="20.100000000000001" customHeight="1" thickBot="1" x14ac:dyDescent="0.3">
      <c r="B177" s="22" t="s">
        <v>74</v>
      </c>
      <c r="C177" s="73"/>
      <c r="D177" s="68"/>
      <c r="E177" s="75"/>
      <c r="F177" s="75"/>
    </row>
    <row r="178" spans="2:6" s="3" customFormat="1" ht="30" customHeight="1" thickBot="1" x14ac:dyDescent="0.3">
      <c r="B178" s="5" t="s">
        <v>75</v>
      </c>
      <c r="C178" s="131">
        <v>4030</v>
      </c>
      <c r="D178" s="32">
        <f>SUM(D172:D177)</f>
        <v>0</v>
      </c>
      <c r="E178" s="32">
        <f t="shared" ref="E178:F178" si="94">SUM(E172:E177)</f>
        <v>0</v>
      </c>
      <c r="F178" s="32">
        <f t="shared" si="94"/>
        <v>0</v>
      </c>
    </row>
    <row r="179" spans="2:6" s="3" customFormat="1" ht="20.100000000000001" customHeight="1" thickBot="1" x14ac:dyDescent="0.3">
      <c r="B179" s="8"/>
      <c r="C179" s="40"/>
      <c r="D179" s="9"/>
      <c r="E179" s="40"/>
      <c r="F179" s="10"/>
    </row>
    <row r="180" spans="2:6" s="3" customFormat="1" ht="60" customHeight="1" thickBot="1" x14ac:dyDescent="0.3">
      <c r="B180" s="28" t="s">
        <v>76</v>
      </c>
      <c r="C180" s="11" t="s">
        <v>83</v>
      </c>
      <c r="D180" s="47" t="s">
        <v>84</v>
      </c>
      <c r="E180" s="46" t="s">
        <v>7</v>
      </c>
      <c r="F180" s="44" t="s">
        <v>6</v>
      </c>
    </row>
    <row r="181" spans="2:6" s="3" customFormat="1" ht="20.100000000000001" customHeight="1" x14ac:dyDescent="0.25">
      <c r="B181" s="21" t="s">
        <v>166</v>
      </c>
      <c r="C181" s="70">
        <v>5</v>
      </c>
      <c r="D181" s="65">
        <v>554</v>
      </c>
      <c r="E181" s="65"/>
      <c r="F181" s="67">
        <f>SUM(E181*12)</f>
        <v>0</v>
      </c>
    </row>
    <row r="182" spans="2:6" s="3" customFormat="1" ht="20.100000000000001" customHeight="1" thickBot="1" x14ac:dyDescent="0.3">
      <c r="B182" s="22" t="s">
        <v>77</v>
      </c>
      <c r="C182" s="71"/>
      <c r="D182" s="66"/>
      <c r="E182" s="66"/>
      <c r="F182" s="68"/>
    </row>
    <row r="183" spans="2:6" s="3" customFormat="1" ht="20.100000000000001" customHeight="1" x14ac:dyDescent="0.25">
      <c r="B183" s="41" t="s">
        <v>155</v>
      </c>
      <c r="C183" s="65">
        <v>8</v>
      </c>
      <c r="D183" s="65">
        <v>1407</v>
      </c>
      <c r="E183" s="65"/>
      <c r="F183" s="67">
        <f t="shared" ref="F183" si="95">SUM(E183*12)</f>
        <v>0</v>
      </c>
    </row>
    <row r="184" spans="2:6" s="3" customFormat="1" ht="20.100000000000001" customHeight="1" thickBot="1" x14ac:dyDescent="0.3">
      <c r="B184" s="22" t="s">
        <v>78</v>
      </c>
      <c r="C184" s="66"/>
      <c r="D184" s="66"/>
      <c r="E184" s="66"/>
      <c r="F184" s="68"/>
    </row>
    <row r="185" spans="2:6" s="3" customFormat="1" ht="20.100000000000001" customHeight="1" x14ac:dyDescent="0.25">
      <c r="B185" s="21" t="s">
        <v>156</v>
      </c>
      <c r="C185" s="65">
        <v>4</v>
      </c>
      <c r="D185" s="65">
        <v>812</v>
      </c>
      <c r="E185" s="65"/>
      <c r="F185" s="67">
        <f t="shared" ref="F185" si="96">SUM(E185*12)</f>
        <v>0</v>
      </c>
    </row>
    <row r="186" spans="2:6" s="3" customFormat="1" ht="20.100000000000001" customHeight="1" thickBot="1" x14ac:dyDescent="0.3">
      <c r="B186" s="22" t="s">
        <v>79</v>
      </c>
      <c r="C186" s="66"/>
      <c r="D186" s="66"/>
      <c r="E186" s="66"/>
      <c r="F186" s="68"/>
    </row>
    <row r="187" spans="2:6" s="3" customFormat="1" ht="20.100000000000001" customHeight="1" x14ac:dyDescent="0.25">
      <c r="B187" s="21" t="s">
        <v>157</v>
      </c>
      <c r="C187" s="65">
        <v>5</v>
      </c>
      <c r="D187" s="65">
        <v>823</v>
      </c>
      <c r="E187" s="65"/>
      <c r="F187" s="67">
        <f t="shared" ref="F187" si="97">SUM(E187*12)</f>
        <v>0</v>
      </c>
    </row>
    <row r="188" spans="2:6" s="3" customFormat="1" ht="20.100000000000001" customHeight="1" thickBot="1" x14ac:dyDescent="0.3">
      <c r="B188" s="22" t="s">
        <v>45</v>
      </c>
      <c r="C188" s="66"/>
      <c r="D188" s="66"/>
      <c r="E188" s="66"/>
      <c r="F188" s="68"/>
    </row>
    <row r="189" spans="2:6" s="3" customFormat="1" ht="20.100000000000001" customHeight="1" x14ac:dyDescent="0.25">
      <c r="B189" s="21" t="s">
        <v>158</v>
      </c>
      <c r="C189" s="65">
        <v>3</v>
      </c>
      <c r="D189" s="65">
        <v>481</v>
      </c>
      <c r="E189" s="65"/>
      <c r="F189" s="67">
        <f t="shared" ref="F189" si="98">SUM(E189*12)</f>
        <v>0</v>
      </c>
    </row>
    <row r="190" spans="2:6" s="3" customFormat="1" ht="20.100000000000001" customHeight="1" thickBot="1" x14ac:dyDescent="0.3">
      <c r="B190" s="22" t="s">
        <v>30</v>
      </c>
      <c r="C190" s="66"/>
      <c r="D190" s="66"/>
      <c r="E190" s="66"/>
      <c r="F190" s="68"/>
    </row>
    <row r="191" spans="2:6" s="3" customFormat="1" ht="20.100000000000001" customHeight="1" x14ac:dyDescent="0.25">
      <c r="B191" s="21" t="s">
        <v>159</v>
      </c>
      <c r="C191" s="65">
        <v>5</v>
      </c>
      <c r="D191" s="65">
        <v>549</v>
      </c>
      <c r="E191" s="65"/>
      <c r="F191" s="67">
        <f t="shared" ref="F191" si="99">SUM(E191*12)</f>
        <v>0</v>
      </c>
    </row>
    <row r="192" spans="2:6" s="3" customFormat="1" ht="20.100000000000001" customHeight="1" thickBot="1" x14ac:dyDescent="0.3">
      <c r="B192" s="22" t="s">
        <v>80</v>
      </c>
      <c r="C192" s="66"/>
      <c r="D192" s="66"/>
      <c r="E192" s="66"/>
      <c r="F192" s="68"/>
    </row>
    <row r="193" spans="2:6" s="3" customFormat="1" ht="20.100000000000001" customHeight="1" x14ac:dyDescent="0.25">
      <c r="B193" s="21" t="s">
        <v>160</v>
      </c>
      <c r="C193" s="65"/>
      <c r="D193" s="65">
        <v>229</v>
      </c>
      <c r="E193" s="65"/>
      <c r="F193" s="67">
        <f t="shared" ref="F193" si="100">SUM(E193*12)</f>
        <v>0</v>
      </c>
    </row>
    <row r="194" spans="2:6" s="3" customFormat="1" ht="20.100000000000001" customHeight="1" thickBot="1" x14ac:dyDescent="0.3">
      <c r="B194" s="22" t="s">
        <v>81</v>
      </c>
      <c r="C194" s="66"/>
      <c r="D194" s="66"/>
      <c r="E194" s="66"/>
      <c r="F194" s="68"/>
    </row>
    <row r="195" spans="2:6" s="3" customFormat="1" ht="30" customHeight="1" thickBot="1" x14ac:dyDescent="0.3">
      <c r="B195" s="12" t="s">
        <v>82</v>
      </c>
      <c r="C195" s="13"/>
      <c r="D195" s="14"/>
      <c r="E195" s="32">
        <f>SUM(E181:E194)</f>
        <v>0</v>
      </c>
      <c r="F195" s="32">
        <f>SUM(F181:F194)</f>
        <v>0</v>
      </c>
    </row>
    <row r="196" spans="2:6" s="3" customFormat="1" ht="14.25" x14ac:dyDescent="0.25">
      <c r="B196" s="69" t="s">
        <v>85</v>
      </c>
      <c r="C196" s="69"/>
      <c r="D196" s="69"/>
      <c r="E196" s="69"/>
      <c r="F196" s="69"/>
    </row>
    <row r="197" spans="2:6" s="3" customFormat="1" ht="14.25" x14ac:dyDescent="0.25">
      <c r="B197" s="69" t="s">
        <v>86</v>
      </c>
      <c r="C197" s="69"/>
      <c r="D197" s="69"/>
      <c r="E197" s="69"/>
      <c r="F197" s="69"/>
    </row>
    <row r="198" spans="2:6" s="3" customFormat="1" ht="14.25" x14ac:dyDescent="0.25"/>
    <row r="199" spans="2:6" s="3" customFormat="1" thickBot="1" x14ac:dyDescent="0.3">
      <c r="B199" s="2" t="s">
        <v>88</v>
      </c>
      <c r="C199" s="36"/>
    </row>
    <row r="200" spans="2:6" s="3" customFormat="1" ht="30" customHeight="1" thickBot="1" x14ac:dyDescent="0.3">
      <c r="B200" s="7" t="s">
        <v>89</v>
      </c>
      <c r="C200" s="15" t="s">
        <v>6</v>
      </c>
      <c r="D200" s="16" t="s">
        <v>7</v>
      </c>
    </row>
    <row r="201" spans="2:6" s="3" customFormat="1" ht="20.100000000000001" customHeight="1" thickBot="1" x14ac:dyDescent="0.3">
      <c r="B201" s="1" t="s">
        <v>90</v>
      </c>
      <c r="C201" s="34" t="s">
        <v>3</v>
      </c>
      <c r="D201" s="34" t="s">
        <v>3</v>
      </c>
    </row>
    <row r="202" spans="2:6" s="3" customFormat="1" ht="20.100000000000001" customHeight="1" thickBot="1" x14ac:dyDescent="0.3">
      <c r="B202" s="1" t="s">
        <v>4</v>
      </c>
      <c r="C202" s="34" t="s">
        <v>3</v>
      </c>
      <c r="D202" s="34" t="s">
        <v>3</v>
      </c>
    </row>
    <row r="203" spans="2:6" s="3" customFormat="1" ht="20.100000000000001" customHeight="1" thickBot="1" x14ac:dyDescent="0.3">
      <c r="B203" s="1" t="s">
        <v>28</v>
      </c>
      <c r="C203" s="34" t="s">
        <v>3</v>
      </c>
      <c r="D203" s="34" t="s">
        <v>3</v>
      </c>
    </row>
    <row r="204" spans="2:6" s="3" customFormat="1" ht="20.100000000000001" customHeight="1" thickBot="1" x14ac:dyDescent="0.3">
      <c r="B204" s="1" t="s">
        <v>40</v>
      </c>
      <c r="C204" s="34" t="s">
        <v>3</v>
      </c>
      <c r="D204" s="34" t="s">
        <v>3</v>
      </c>
    </row>
    <row r="205" spans="2:6" s="3" customFormat="1" ht="20.100000000000001" customHeight="1" thickBot="1" x14ac:dyDescent="0.3">
      <c r="B205" s="1" t="s">
        <v>91</v>
      </c>
      <c r="C205" s="34" t="s">
        <v>3</v>
      </c>
      <c r="D205" s="34" t="s">
        <v>3</v>
      </c>
    </row>
    <row r="206" spans="2:6" s="3" customFormat="1" ht="20.100000000000001" customHeight="1" thickBot="1" x14ac:dyDescent="0.3">
      <c r="B206" s="1" t="s">
        <v>54</v>
      </c>
      <c r="C206" s="34" t="s">
        <v>3</v>
      </c>
      <c r="D206" s="34" t="s">
        <v>3</v>
      </c>
    </row>
    <row r="207" spans="2:6" s="3" customFormat="1" ht="20.100000000000001" customHeight="1" thickBot="1" x14ac:dyDescent="0.3">
      <c r="B207" s="1" t="s">
        <v>87</v>
      </c>
      <c r="C207" s="34" t="s">
        <v>3</v>
      </c>
      <c r="D207" s="34" t="s">
        <v>3</v>
      </c>
    </row>
    <row r="208" spans="2:6" s="3" customFormat="1" ht="20.100000000000001" customHeight="1" thickBot="1" x14ac:dyDescent="0.3">
      <c r="B208" s="1" t="s">
        <v>92</v>
      </c>
      <c r="C208" s="34" t="s">
        <v>3</v>
      </c>
      <c r="D208" s="34" t="s">
        <v>3</v>
      </c>
    </row>
    <row r="209" spans="2:4" s="3" customFormat="1" ht="20.100000000000001" customHeight="1" thickBot="1" x14ac:dyDescent="0.3">
      <c r="B209" s="1" t="s">
        <v>93</v>
      </c>
      <c r="C209" s="34" t="s">
        <v>3</v>
      </c>
      <c r="D209" s="34" t="s">
        <v>3</v>
      </c>
    </row>
    <row r="210" spans="2:4" s="3" customFormat="1" ht="30" customHeight="1" thickBot="1" x14ac:dyDescent="0.3">
      <c r="B210" s="4" t="s">
        <v>94</v>
      </c>
      <c r="C210" s="33">
        <f>SUM(C201:C209)</f>
        <v>0</v>
      </c>
      <c r="D210" s="33">
        <f>SUM(D201:D209)</f>
        <v>0</v>
      </c>
    </row>
    <row r="211" spans="2:4" s="3" customFormat="1" ht="14.25" x14ac:dyDescent="0.25">
      <c r="C211" s="36"/>
    </row>
    <row r="213" spans="2:4" ht="71.25" customHeight="1" x14ac:dyDescent="0.25">
      <c r="B213" s="58" t="s">
        <v>177</v>
      </c>
      <c r="C213" s="58"/>
      <c r="D213" s="58"/>
    </row>
    <row r="214" spans="2:4" x14ac:dyDescent="0.25">
      <c r="B214" s="48" t="s">
        <v>178</v>
      </c>
      <c r="C214" s="49" t="s">
        <v>179</v>
      </c>
      <c r="D214" s="50" t="s">
        <v>182</v>
      </c>
    </row>
    <row r="215" spans="2:4" x14ac:dyDescent="0.25">
      <c r="B215" s="48" t="s">
        <v>180</v>
      </c>
      <c r="C215" s="49" t="s">
        <v>179</v>
      </c>
      <c r="D215" s="50" t="s">
        <v>182</v>
      </c>
    </row>
    <row r="216" spans="2:4" x14ac:dyDescent="0.25">
      <c r="B216" s="48" t="s">
        <v>181</v>
      </c>
      <c r="C216" s="49" t="s">
        <v>179</v>
      </c>
      <c r="D216" s="50" t="s">
        <v>182</v>
      </c>
    </row>
    <row r="217" spans="2:4" x14ac:dyDescent="0.25">
      <c r="B217" s="51" t="s">
        <v>183</v>
      </c>
      <c r="C217" s="59"/>
      <c r="D217" s="60"/>
    </row>
    <row r="218" spans="2:4" x14ac:dyDescent="0.25">
      <c r="B218" s="53"/>
      <c r="C218" s="54"/>
      <c r="D218" s="54"/>
    </row>
    <row r="219" spans="2:4" ht="19.5" customHeight="1" x14ac:dyDescent="0.25">
      <c r="B219" s="61" t="s">
        <v>184</v>
      </c>
      <c r="C219" s="61"/>
      <c r="D219" s="61"/>
    </row>
    <row r="220" spans="2:4" x14ac:dyDescent="0.25">
      <c r="B220" s="48" t="s">
        <v>185</v>
      </c>
      <c r="C220" s="49" t="s">
        <v>179</v>
      </c>
      <c r="D220" s="50" t="s">
        <v>182</v>
      </c>
    </row>
    <row r="221" spans="2:4" x14ac:dyDescent="0.25">
      <c r="B221" s="48" t="s">
        <v>180</v>
      </c>
      <c r="C221" s="49" t="s">
        <v>179</v>
      </c>
      <c r="D221" s="50" t="s">
        <v>182</v>
      </c>
    </row>
    <row r="222" spans="2:4" x14ac:dyDescent="0.25">
      <c r="B222" s="48" t="s">
        <v>186</v>
      </c>
      <c r="C222" s="49" t="s">
        <v>179</v>
      </c>
      <c r="D222" s="50" t="s">
        <v>182</v>
      </c>
    </row>
    <row r="223" spans="2:4" x14ac:dyDescent="0.25">
      <c r="B223" s="48" t="s">
        <v>187</v>
      </c>
      <c r="C223" s="59"/>
      <c r="D223" s="60"/>
    </row>
    <row r="224" spans="2:4" x14ac:dyDescent="0.25">
      <c r="B224" s="56"/>
      <c r="C224" s="55"/>
      <c r="D224" s="57"/>
    </row>
    <row r="225" spans="2:4" ht="41.25" customHeight="1" x14ac:dyDescent="0.25">
      <c r="B225" s="61" t="s">
        <v>188</v>
      </c>
      <c r="C225" s="61"/>
      <c r="D225" s="61"/>
    </row>
    <row r="226" spans="2:4" ht="85.5" customHeight="1" x14ac:dyDescent="0.25">
      <c r="B226" s="62" t="s">
        <v>189</v>
      </c>
      <c r="C226" s="63"/>
      <c r="D226" s="64"/>
    </row>
    <row r="227" spans="2:4" x14ac:dyDescent="0.25">
      <c r="B227" s="52" t="s">
        <v>180</v>
      </c>
      <c r="C227" s="49" t="s">
        <v>179</v>
      </c>
      <c r="D227" s="52" t="s">
        <v>190</v>
      </c>
    </row>
  </sheetData>
  <mergeCells count="316">
    <mergeCell ref="C73:C74"/>
    <mergeCell ref="D73:D74"/>
    <mergeCell ref="E73:E74"/>
    <mergeCell ref="F73:F74"/>
    <mergeCell ref="C24:C25"/>
    <mergeCell ref="D24:D25"/>
    <mergeCell ref="E24:E25"/>
    <mergeCell ref="F24:F25"/>
    <mergeCell ref="B1:F1"/>
    <mergeCell ref="B2:F2"/>
    <mergeCell ref="B4:F4"/>
    <mergeCell ref="B11:B12"/>
    <mergeCell ref="C11:F11"/>
    <mergeCell ref="B22:B23"/>
    <mergeCell ref="C22:F22"/>
    <mergeCell ref="E13:E14"/>
    <mergeCell ref="F13:F14"/>
    <mergeCell ref="C15:C16"/>
    <mergeCell ref="D15:D16"/>
    <mergeCell ref="E15:E16"/>
    <mergeCell ref="F15:F16"/>
    <mergeCell ref="B5:F8"/>
    <mergeCell ref="C13:C14"/>
    <mergeCell ref="D13:D14"/>
    <mergeCell ref="C26:C27"/>
    <mergeCell ref="D26:D27"/>
    <mergeCell ref="E26:E27"/>
    <mergeCell ref="F26:F27"/>
    <mergeCell ref="C28:C29"/>
    <mergeCell ref="D28:D29"/>
    <mergeCell ref="E28:E29"/>
    <mergeCell ref="F28:F29"/>
    <mergeCell ref="C17:C18"/>
    <mergeCell ref="D17:D18"/>
    <mergeCell ref="E17:E18"/>
    <mergeCell ref="F17:F18"/>
    <mergeCell ref="C34:C35"/>
    <mergeCell ref="D34:D35"/>
    <mergeCell ref="E34:E35"/>
    <mergeCell ref="F34:F35"/>
    <mergeCell ref="C36:C37"/>
    <mergeCell ref="D36:D37"/>
    <mergeCell ref="E36:E37"/>
    <mergeCell ref="F36:F37"/>
    <mergeCell ref="C30:C31"/>
    <mergeCell ref="D30:D31"/>
    <mergeCell ref="E30:E31"/>
    <mergeCell ref="F30:F31"/>
    <mergeCell ref="C32:C33"/>
    <mergeCell ref="D32:D33"/>
    <mergeCell ref="E32:E33"/>
    <mergeCell ref="F32:F33"/>
    <mergeCell ref="C42:C43"/>
    <mergeCell ref="D42:D43"/>
    <mergeCell ref="E42:E43"/>
    <mergeCell ref="F42:F43"/>
    <mergeCell ref="C44:C45"/>
    <mergeCell ref="D44:D45"/>
    <mergeCell ref="E44:E45"/>
    <mergeCell ref="F44:F45"/>
    <mergeCell ref="C38:C39"/>
    <mergeCell ref="D38:D39"/>
    <mergeCell ref="E38:E39"/>
    <mergeCell ref="F38:F39"/>
    <mergeCell ref="C40:C41"/>
    <mergeCell ref="D40:D41"/>
    <mergeCell ref="E40:E41"/>
    <mergeCell ref="F40:F41"/>
    <mergeCell ref="C50:C51"/>
    <mergeCell ref="D50:D51"/>
    <mergeCell ref="E50:E51"/>
    <mergeCell ref="F50:F51"/>
    <mergeCell ref="C52:C53"/>
    <mergeCell ref="D52:D53"/>
    <mergeCell ref="E52:E53"/>
    <mergeCell ref="F52:F53"/>
    <mergeCell ref="C46:C47"/>
    <mergeCell ref="D46:D47"/>
    <mergeCell ref="E46:E47"/>
    <mergeCell ref="F46:F47"/>
    <mergeCell ref="C48:C49"/>
    <mergeCell ref="D48:D49"/>
    <mergeCell ref="E48:E49"/>
    <mergeCell ref="F48:F49"/>
    <mergeCell ref="C61:C62"/>
    <mergeCell ref="D61:D62"/>
    <mergeCell ref="E61:E62"/>
    <mergeCell ref="F61:F62"/>
    <mergeCell ref="C63:C64"/>
    <mergeCell ref="D63:D64"/>
    <mergeCell ref="E63:E64"/>
    <mergeCell ref="F63:F64"/>
    <mergeCell ref="B57:B58"/>
    <mergeCell ref="C57:F57"/>
    <mergeCell ref="C59:C60"/>
    <mergeCell ref="D59:D60"/>
    <mergeCell ref="E59:E60"/>
    <mergeCell ref="F59:F60"/>
    <mergeCell ref="C69:C70"/>
    <mergeCell ref="D69:D70"/>
    <mergeCell ref="E69:E70"/>
    <mergeCell ref="F69:F70"/>
    <mergeCell ref="C71:C72"/>
    <mergeCell ref="D71:D72"/>
    <mergeCell ref="E71:E72"/>
    <mergeCell ref="F71:F72"/>
    <mergeCell ref="C65:C66"/>
    <mergeCell ref="D65:D66"/>
    <mergeCell ref="E65:E66"/>
    <mergeCell ref="F65:F66"/>
    <mergeCell ref="C67:C68"/>
    <mergeCell ref="D67:D68"/>
    <mergeCell ref="E67:E68"/>
    <mergeCell ref="F67:F68"/>
    <mergeCell ref="C79:C80"/>
    <mergeCell ref="D79:D80"/>
    <mergeCell ref="E79:E80"/>
    <mergeCell ref="F79:F80"/>
    <mergeCell ref="C81:C82"/>
    <mergeCell ref="D81:D82"/>
    <mergeCell ref="E81:E82"/>
    <mergeCell ref="F81:F82"/>
    <mergeCell ref="C75:C76"/>
    <mergeCell ref="D75:D76"/>
    <mergeCell ref="E75:E76"/>
    <mergeCell ref="F75:F76"/>
    <mergeCell ref="C77:C78"/>
    <mergeCell ref="D77:D78"/>
    <mergeCell ref="E77:E78"/>
    <mergeCell ref="F77:F78"/>
    <mergeCell ref="C87:C88"/>
    <mergeCell ref="D87:D88"/>
    <mergeCell ref="E87:E88"/>
    <mergeCell ref="F87:F88"/>
    <mergeCell ref="C89:C90"/>
    <mergeCell ref="D89:D90"/>
    <mergeCell ref="E89:E90"/>
    <mergeCell ref="F89:F90"/>
    <mergeCell ref="C83:C84"/>
    <mergeCell ref="D83:D84"/>
    <mergeCell ref="E83:E84"/>
    <mergeCell ref="F83:F84"/>
    <mergeCell ref="C85:C86"/>
    <mergeCell ref="D85:D86"/>
    <mergeCell ref="E85:E86"/>
    <mergeCell ref="F85:F86"/>
    <mergeCell ref="C98:C99"/>
    <mergeCell ref="D98:D99"/>
    <mergeCell ref="E98:E99"/>
    <mergeCell ref="F98:F99"/>
    <mergeCell ref="C100:C101"/>
    <mergeCell ref="D100:D101"/>
    <mergeCell ref="E100:E101"/>
    <mergeCell ref="F100:F101"/>
    <mergeCell ref="B94:B95"/>
    <mergeCell ref="C94:F94"/>
    <mergeCell ref="C96:C97"/>
    <mergeCell ref="D96:D97"/>
    <mergeCell ref="E96:E97"/>
    <mergeCell ref="F96:F97"/>
    <mergeCell ref="C106:C107"/>
    <mergeCell ref="D106:D107"/>
    <mergeCell ref="E106:E107"/>
    <mergeCell ref="F106:F107"/>
    <mergeCell ref="C108:C109"/>
    <mergeCell ref="D108:D109"/>
    <mergeCell ref="E108:E109"/>
    <mergeCell ref="F108:F109"/>
    <mergeCell ref="C102:C103"/>
    <mergeCell ref="D102:D103"/>
    <mergeCell ref="E102:E103"/>
    <mergeCell ref="F102:F103"/>
    <mergeCell ref="C104:C105"/>
    <mergeCell ref="D104:D105"/>
    <mergeCell ref="E104:E105"/>
    <mergeCell ref="F104:F105"/>
    <mergeCell ref="B126:B127"/>
    <mergeCell ref="C126:F126"/>
    <mergeCell ref="B117:B118"/>
    <mergeCell ref="C117:F117"/>
    <mergeCell ref="C119:C120"/>
    <mergeCell ref="D119:D120"/>
    <mergeCell ref="E119:E120"/>
    <mergeCell ref="F119:F120"/>
    <mergeCell ref="C110:C111"/>
    <mergeCell ref="D110:D111"/>
    <mergeCell ref="E110:E111"/>
    <mergeCell ref="F110:F111"/>
    <mergeCell ref="C112:C113"/>
    <mergeCell ref="D112:D113"/>
    <mergeCell ref="E112:E113"/>
    <mergeCell ref="F112:F113"/>
    <mergeCell ref="C128:C129"/>
    <mergeCell ref="D128:D129"/>
    <mergeCell ref="E128:E129"/>
    <mergeCell ref="F128:F129"/>
    <mergeCell ref="C130:C131"/>
    <mergeCell ref="D130:D131"/>
    <mergeCell ref="E130:E131"/>
    <mergeCell ref="F130:F131"/>
    <mergeCell ref="C121:C122"/>
    <mergeCell ref="D121:D122"/>
    <mergeCell ref="E121:E122"/>
    <mergeCell ref="F121:F122"/>
    <mergeCell ref="C136:C137"/>
    <mergeCell ref="D136:D137"/>
    <mergeCell ref="E136:E137"/>
    <mergeCell ref="F136:F137"/>
    <mergeCell ref="C138:C139"/>
    <mergeCell ref="D138:D139"/>
    <mergeCell ref="E138:E139"/>
    <mergeCell ref="F138:F139"/>
    <mergeCell ref="C132:C133"/>
    <mergeCell ref="D132:D133"/>
    <mergeCell ref="E132:E133"/>
    <mergeCell ref="F132:F133"/>
    <mergeCell ref="C134:C135"/>
    <mergeCell ref="D134:D135"/>
    <mergeCell ref="E134:E135"/>
    <mergeCell ref="F134:F135"/>
    <mergeCell ref="C144:C145"/>
    <mergeCell ref="D144:D145"/>
    <mergeCell ref="E144:E145"/>
    <mergeCell ref="F144:F145"/>
    <mergeCell ref="B149:B150"/>
    <mergeCell ref="C149:F149"/>
    <mergeCell ref="C140:C141"/>
    <mergeCell ref="D140:D141"/>
    <mergeCell ref="E140:E141"/>
    <mergeCell ref="F140:F141"/>
    <mergeCell ref="C142:C143"/>
    <mergeCell ref="D142:D143"/>
    <mergeCell ref="E142:E143"/>
    <mergeCell ref="F142:F143"/>
    <mergeCell ref="C155:C156"/>
    <mergeCell ref="D155:D156"/>
    <mergeCell ref="E155:E156"/>
    <mergeCell ref="F155:F156"/>
    <mergeCell ref="C157:C158"/>
    <mergeCell ref="D157:D158"/>
    <mergeCell ref="E157:E158"/>
    <mergeCell ref="F157:F158"/>
    <mergeCell ref="C151:C152"/>
    <mergeCell ref="D151:D152"/>
    <mergeCell ref="E151:E152"/>
    <mergeCell ref="F151:F152"/>
    <mergeCell ref="C153:C154"/>
    <mergeCell ref="D153:D154"/>
    <mergeCell ref="E153:E154"/>
    <mergeCell ref="F153:F154"/>
    <mergeCell ref="C163:C164"/>
    <mergeCell ref="D163:D164"/>
    <mergeCell ref="E163:E164"/>
    <mergeCell ref="F163:F164"/>
    <mergeCell ref="C165:C166"/>
    <mergeCell ref="D165:D166"/>
    <mergeCell ref="E165:E166"/>
    <mergeCell ref="F165:F166"/>
    <mergeCell ref="C159:C160"/>
    <mergeCell ref="D159:D160"/>
    <mergeCell ref="E159:E160"/>
    <mergeCell ref="F159:F160"/>
    <mergeCell ref="C161:C162"/>
    <mergeCell ref="D161:D162"/>
    <mergeCell ref="E161:E162"/>
    <mergeCell ref="F161:F162"/>
    <mergeCell ref="C174:C175"/>
    <mergeCell ref="D174:D175"/>
    <mergeCell ref="E174:E175"/>
    <mergeCell ref="F174:F175"/>
    <mergeCell ref="C176:C177"/>
    <mergeCell ref="D176:D177"/>
    <mergeCell ref="E176:E177"/>
    <mergeCell ref="F176:F177"/>
    <mergeCell ref="B170:B171"/>
    <mergeCell ref="C170:F170"/>
    <mergeCell ref="C172:C173"/>
    <mergeCell ref="D172:D173"/>
    <mergeCell ref="E172:E173"/>
    <mergeCell ref="F172:F173"/>
    <mergeCell ref="C185:C186"/>
    <mergeCell ref="D185:D186"/>
    <mergeCell ref="E185:E186"/>
    <mergeCell ref="F185:F186"/>
    <mergeCell ref="C187:C188"/>
    <mergeCell ref="D187:D188"/>
    <mergeCell ref="E187:E188"/>
    <mergeCell ref="F187:F188"/>
    <mergeCell ref="C181:C182"/>
    <mergeCell ref="D181:D182"/>
    <mergeCell ref="E181:E182"/>
    <mergeCell ref="F181:F182"/>
    <mergeCell ref="C183:C184"/>
    <mergeCell ref="D183:D184"/>
    <mergeCell ref="E183:E184"/>
    <mergeCell ref="F183:F184"/>
    <mergeCell ref="F193:F194"/>
    <mergeCell ref="B196:F196"/>
    <mergeCell ref="B197:F197"/>
    <mergeCell ref="C189:C190"/>
    <mergeCell ref="D189:D190"/>
    <mergeCell ref="E189:E190"/>
    <mergeCell ref="F189:F190"/>
    <mergeCell ref="C191:C192"/>
    <mergeCell ref="D191:D192"/>
    <mergeCell ref="E191:E192"/>
    <mergeCell ref="F191:F192"/>
    <mergeCell ref="B213:D213"/>
    <mergeCell ref="C217:D217"/>
    <mergeCell ref="C223:D223"/>
    <mergeCell ref="B225:D225"/>
    <mergeCell ref="B226:D226"/>
    <mergeCell ref="B219:D219"/>
    <mergeCell ref="C193:C194"/>
    <mergeCell ref="D193:D194"/>
    <mergeCell ref="E193:E194"/>
  </mergeCells>
  <printOptions horizontalCentered="1"/>
  <pageMargins left="0.25" right="0.25" top="0.75" bottom="0.75" header="0.3" footer="0.3"/>
  <pageSetup scale="60" orientation="portrait" r:id="rId1"/>
  <rowBreaks count="4" manualBreakCount="4">
    <brk id="54" max="16383" man="1"/>
    <brk id="92" max="16383" man="1"/>
    <brk id="146" max="16383" man="1"/>
    <brk id="19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RFP-19-54</vt:lpstr>
      <vt:lpstr>'RFP-19-54'!Print_Titles</vt:lpstr>
    </vt:vector>
  </TitlesOfParts>
  <Company>HCCS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fatima.rodriguez</dc:creator>
  <cp:lastModifiedBy>yasmeen.hasan</cp:lastModifiedBy>
  <cp:lastPrinted>2019-05-08T19:30:19Z</cp:lastPrinted>
  <dcterms:created xsi:type="dcterms:W3CDTF">2019-05-08T15:50:43Z</dcterms:created>
  <dcterms:modified xsi:type="dcterms:W3CDTF">2019-05-17T21:06:32Z</dcterms:modified>
</cp:coreProperties>
</file>